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G:\Unidades compartidas\SD Content\ALL PR\KELISTO PR 2023\GENERAL\20231031 NdP Día mundial del ahorro\PARA ENVÍO 27 DE OCTUBRE\"/>
    </mc:Choice>
  </mc:AlternateContent>
  <xr:revisionPtr revIDLastSave="0" documentId="8_{7E53A452-B31B-4A4A-A9AF-0F720518D276}" xr6:coauthVersionLast="47" xr6:coauthVersionMax="47" xr10:uidLastSave="{00000000-0000-0000-0000-000000000000}"/>
  <bookViews>
    <workbookView xWindow="-28920" yWindow="-120" windowWidth="29040" windowHeight="17640" xr2:uid="{00000000-000D-0000-FFFF-FFFF00000000}"/>
  </bookViews>
  <sheets>
    <sheet name="CIFRAS DE AHORRO 2023" sheetId="1" r:id="rId1"/>
    <sheet name="Cifras de ahorro por CCAA" sheetId="2" r:id="rId2"/>
    <sheet name="Fuentes Cifras de ahorro 2023" sheetId="3" r:id="rId3"/>
    <sheet name="GASTO FACTURAS DEL HOGAR 2023" sheetId="4" r:id="rId4"/>
    <sheet name="Gasto en facturas por CCAA" sheetId="5" r:id="rId5"/>
    <sheet name="Fuentes Gasto facturas 2023" sheetId="6" r:id="rId6"/>
    <sheet name="DATOS POR CCAA"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7" l="1"/>
  <c r="D73" i="7"/>
  <c r="D72" i="7"/>
  <c r="D71" i="7"/>
  <c r="D70" i="7"/>
  <c r="D69" i="7"/>
  <c r="D68" i="7"/>
  <c r="D67" i="7"/>
  <c r="D66" i="7"/>
  <c r="D65" i="7"/>
  <c r="D64" i="7"/>
  <c r="D63" i="7"/>
  <c r="D62" i="7"/>
  <c r="D61" i="7"/>
  <c r="D60" i="7"/>
  <c r="D59" i="7"/>
  <c r="D58" i="7"/>
  <c r="D57" i="7"/>
  <c r="D56" i="7"/>
  <c r="D55" i="7"/>
  <c r="D23" i="7"/>
  <c r="D22" i="7"/>
  <c r="D21" i="7"/>
  <c r="D20" i="7"/>
  <c r="D19" i="7"/>
  <c r="D18" i="7"/>
  <c r="D17" i="7"/>
  <c r="D16" i="7"/>
  <c r="D15" i="7"/>
  <c r="I14" i="7"/>
  <c r="D14" i="7"/>
  <c r="D13" i="7"/>
  <c r="D12" i="7"/>
  <c r="D11" i="7"/>
  <c r="D10" i="7"/>
  <c r="D9" i="7"/>
  <c r="D8" i="7"/>
  <c r="D7" i="7"/>
  <c r="D6" i="7"/>
  <c r="D5" i="7"/>
  <c r="D4" i="7"/>
  <c r="B363" i="5"/>
  <c r="B21" i="5" s="1"/>
  <c r="B345" i="5"/>
  <c r="B20" i="5" s="1"/>
  <c r="B327" i="5"/>
  <c r="B309" i="5"/>
  <c r="B291" i="5"/>
  <c r="B273" i="5"/>
  <c r="B255" i="5"/>
  <c r="B15" i="5" s="1"/>
  <c r="B237" i="5"/>
  <c r="B14" i="5" s="1"/>
  <c r="B219" i="5"/>
  <c r="B13" i="5" s="1"/>
  <c r="B201" i="5"/>
  <c r="B12" i="5" s="1"/>
  <c r="B183" i="5"/>
  <c r="B165" i="5"/>
  <c r="B147" i="5"/>
  <c r="B129" i="5"/>
  <c r="B111" i="5"/>
  <c r="B7" i="5" s="1"/>
  <c r="B93" i="5"/>
  <c r="B6" i="5" s="1"/>
  <c r="B75" i="5"/>
  <c r="B5" i="5" s="1"/>
  <c r="B57" i="5"/>
  <c r="B4" i="5" s="1"/>
  <c r="B39" i="5"/>
  <c r="B19" i="5"/>
  <c r="C46" i="7" s="1"/>
  <c r="D46" i="7" s="1"/>
  <c r="B18" i="5"/>
  <c r="C107" i="7" s="1"/>
  <c r="B17" i="5"/>
  <c r="C44" i="7" s="1"/>
  <c r="D44" i="7" s="1"/>
  <c r="B16" i="5"/>
  <c r="C123" i="7" s="1"/>
  <c r="B11" i="5"/>
  <c r="C122" i="7" s="1"/>
  <c r="B10" i="5"/>
  <c r="C113" i="7" s="1"/>
  <c r="B9" i="5"/>
  <c r="C106" i="7" s="1"/>
  <c r="B8" i="5"/>
  <c r="C111" i="7" s="1"/>
  <c r="B3" i="5"/>
  <c r="C120" i="7" s="1"/>
  <c r="B15" i="4"/>
  <c r="B22" i="5" s="1"/>
  <c r="E440" i="2"/>
  <c r="E21" i="2" s="1"/>
  <c r="D440" i="2"/>
  <c r="D21" i="2" s="1"/>
  <c r="C440" i="2"/>
  <c r="B440" i="2"/>
  <c r="E439" i="2"/>
  <c r="D439" i="2"/>
  <c r="C439" i="2"/>
  <c r="B439" i="2"/>
  <c r="E418" i="2"/>
  <c r="D418" i="2"/>
  <c r="C418" i="2"/>
  <c r="B418" i="2"/>
  <c r="E417" i="2"/>
  <c r="D417" i="2"/>
  <c r="C417" i="2"/>
  <c r="B417" i="2"/>
  <c r="E396" i="2"/>
  <c r="E19" i="2" s="1"/>
  <c r="D396" i="2"/>
  <c r="D19" i="2" s="1"/>
  <c r="C396" i="2"/>
  <c r="B396" i="2"/>
  <c r="E395" i="2"/>
  <c r="D395" i="2"/>
  <c r="C395" i="2"/>
  <c r="B395" i="2"/>
  <c r="E374" i="2"/>
  <c r="D374" i="2"/>
  <c r="C374" i="2"/>
  <c r="B374" i="2"/>
  <c r="E373" i="2"/>
  <c r="D373" i="2"/>
  <c r="C373" i="2"/>
  <c r="B373" i="2"/>
  <c r="E352" i="2"/>
  <c r="E17" i="2" s="1"/>
  <c r="D352" i="2"/>
  <c r="D17" i="2" s="1"/>
  <c r="C352" i="2"/>
  <c r="B352" i="2"/>
  <c r="E351" i="2"/>
  <c r="D351" i="2"/>
  <c r="C351" i="2"/>
  <c r="B351" i="2"/>
  <c r="E330" i="2"/>
  <c r="D330" i="2"/>
  <c r="C330" i="2"/>
  <c r="B330" i="2"/>
  <c r="E329" i="2"/>
  <c r="D329" i="2"/>
  <c r="C329" i="2"/>
  <c r="B329" i="2"/>
  <c r="E308" i="2"/>
  <c r="E15" i="2" s="1"/>
  <c r="D308" i="2"/>
  <c r="D15" i="2" s="1"/>
  <c r="C308" i="2"/>
  <c r="B308" i="2"/>
  <c r="E307" i="2"/>
  <c r="D307" i="2"/>
  <c r="C307" i="2"/>
  <c r="B307" i="2"/>
  <c r="E286" i="2"/>
  <c r="D286" i="2"/>
  <c r="C286" i="2"/>
  <c r="B286" i="2"/>
  <c r="E285" i="2"/>
  <c r="D285" i="2"/>
  <c r="C285" i="2"/>
  <c r="B285" i="2"/>
  <c r="E264" i="2"/>
  <c r="E13" i="2" s="1"/>
  <c r="D264" i="2"/>
  <c r="D13" i="2" s="1"/>
  <c r="C264" i="2"/>
  <c r="B264" i="2"/>
  <c r="E263" i="2"/>
  <c r="D263" i="2"/>
  <c r="C263" i="2"/>
  <c r="B263" i="2"/>
  <c r="E242" i="2"/>
  <c r="D242" i="2"/>
  <c r="C242" i="2"/>
  <c r="B242" i="2"/>
  <c r="E241" i="2"/>
  <c r="D241" i="2"/>
  <c r="C241" i="2"/>
  <c r="B241" i="2"/>
  <c r="E220" i="2"/>
  <c r="E11" i="2" s="1"/>
  <c r="D220" i="2"/>
  <c r="D11" i="2" s="1"/>
  <c r="C220" i="2"/>
  <c r="B220" i="2"/>
  <c r="E219" i="2"/>
  <c r="D219" i="2"/>
  <c r="C219" i="2"/>
  <c r="B219" i="2"/>
  <c r="E198" i="2"/>
  <c r="D198" i="2"/>
  <c r="C198" i="2"/>
  <c r="B198" i="2"/>
  <c r="E197" i="2"/>
  <c r="D197" i="2"/>
  <c r="C197" i="2"/>
  <c r="B197" i="2"/>
  <c r="E176" i="2"/>
  <c r="E9" i="2" s="1"/>
  <c r="D176" i="2"/>
  <c r="D9" i="2" s="1"/>
  <c r="C176" i="2"/>
  <c r="B176" i="2"/>
  <c r="E175" i="2"/>
  <c r="D175" i="2"/>
  <c r="C175" i="2"/>
  <c r="B175" i="2"/>
  <c r="E154" i="2"/>
  <c r="D154" i="2"/>
  <c r="C154" i="2"/>
  <c r="C8" i="2" s="1"/>
  <c r="B154" i="2"/>
  <c r="E153" i="2"/>
  <c r="D153" i="2"/>
  <c r="C153" i="2"/>
  <c r="B153" i="2"/>
  <c r="E132" i="2"/>
  <c r="E7" i="2" s="1"/>
  <c r="D132" i="2"/>
  <c r="D7" i="2" s="1"/>
  <c r="C132" i="2"/>
  <c r="C7" i="2" s="1"/>
  <c r="B132" i="2"/>
  <c r="E131" i="2"/>
  <c r="D131" i="2"/>
  <c r="C131" i="2"/>
  <c r="B131" i="2"/>
  <c r="E110" i="2"/>
  <c r="D110" i="2"/>
  <c r="C110" i="2"/>
  <c r="B110" i="2"/>
  <c r="E109" i="2"/>
  <c r="D109" i="2"/>
  <c r="C109" i="2"/>
  <c r="B109" i="2"/>
  <c r="E88" i="2"/>
  <c r="E5" i="2" s="1"/>
  <c r="D88" i="2"/>
  <c r="D5" i="2" s="1"/>
  <c r="C88" i="2"/>
  <c r="C5" i="2" s="1"/>
  <c r="B88" i="2"/>
  <c r="E87" i="2"/>
  <c r="D87" i="2"/>
  <c r="C87" i="2"/>
  <c r="B87" i="2"/>
  <c r="E66" i="2"/>
  <c r="D66" i="2"/>
  <c r="C66" i="2"/>
  <c r="B66" i="2"/>
  <c r="E65" i="2"/>
  <c r="D65" i="2"/>
  <c r="C65" i="2"/>
  <c r="B65" i="2"/>
  <c r="E45" i="2"/>
  <c r="E3" i="2" s="1"/>
  <c r="D45" i="2"/>
  <c r="D3" i="2" s="1"/>
  <c r="C45" i="2"/>
  <c r="C3" i="2" s="1"/>
  <c r="B45" i="2"/>
  <c r="E44" i="2"/>
  <c r="D44" i="2"/>
  <c r="C44" i="2"/>
  <c r="B44" i="2"/>
  <c r="C21" i="2"/>
  <c r="G110" i="7" s="1"/>
  <c r="B21" i="2"/>
  <c r="D99" i="7" s="1"/>
  <c r="E20" i="2"/>
  <c r="D20" i="2"/>
  <c r="C20" i="2"/>
  <c r="G119" i="7" s="1"/>
  <c r="B20" i="2"/>
  <c r="D119" i="7" s="1"/>
  <c r="C19" i="2"/>
  <c r="G118" i="7" s="1"/>
  <c r="B19" i="2"/>
  <c r="D118" i="7" s="1"/>
  <c r="E18" i="2"/>
  <c r="D18" i="2"/>
  <c r="C18" i="2"/>
  <c r="G107" i="7" s="1"/>
  <c r="B18" i="2"/>
  <c r="D107" i="7" s="1"/>
  <c r="C17" i="2"/>
  <c r="G124" i="7" s="1"/>
  <c r="B17" i="2"/>
  <c r="D124" i="7" s="1"/>
  <c r="E16" i="2"/>
  <c r="D16" i="2"/>
  <c r="C16" i="2"/>
  <c r="G123" i="7" s="1"/>
  <c r="B16" i="2"/>
  <c r="D123" i="7" s="1"/>
  <c r="C15" i="2"/>
  <c r="G109" i="7" s="1"/>
  <c r="B15" i="2"/>
  <c r="D93" i="7" s="1"/>
  <c r="E14" i="2"/>
  <c r="D14" i="2"/>
  <c r="C14" i="2"/>
  <c r="G108" i="7" s="1"/>
  <c r="B14" i="2"/>
  <c r="D92" i="7" s="1"/>
  <c r="C13" i="2"/>
  <c r="G116" i="7" s="1"/>
  <c r="B13" i="2"/>
  <c r="D91" i="7" s="1"/>
  <c r="E12" i="2"/>
  <c r="D12" i="2"/>
  <c r="C12" i="2"/>
  <c r="G90" i="7" s="1"/>
  <c r="B12" i="2"/>
  <c r="D121" i="7" s="1"/>
  <c r="C11" i="2"/>
  <c r="G89" i="7" s="1"/>
  <c r="B11" i="2"/>
  <c r="D122" i="7" s="1"/>
  <c r="E10" i="2"/>
  <c r="D10" i="2"/>
  <c r="C10" i="2"/>
  <c r="G88" i="7" s="1"/>
  <c r="B10" i="2"/>
  <c r="D113" i="7" s="1"/>
  <c r="C9" i="2"/>
  <c r="G87" i="7" s="1"/>
  <c r="B9" i="2"/>
  <c r="D106" i="7" s="1"/>
  <c r="E8" i="2"/>
  <c r="D8" i="2"/>
  <c r="B8" i="2"/>
  <c r="D86" i="7" s="1"/>
  <c r="B7" i="2"/>
  <c r="D114" i="7" s="1"/>
  <c r="E6" i="2"/>
  <c r="D6" i="2"/>
  <c r="C6" i="2"/>
  <c r="G125" i="7" s="1"/>
  <c r="B6" i="2"/>
  <c r="D84" i="7" s="1"/>
  <c r="B5" i="2"/>
  <c r="D112" i="7" s="1"/>
  <c r="E4" i="2"/>
  <c r="D4" i="2"/>
  <c r="C4" i="2"/>
  <c r="G117" i="7" s="1"/>
  <c r="B4" i="2"/>
  <c r="D117" i="7" s="1"/>
  <c r="B3" i="2"/>
  <c r="D120" i="7" s="1"/>
  <c r="B30" i="1"/>
  <c r="C30" i="1" s="1"/>
  <c r="B27" i="1"/>
  <c r="E21" i="1"/>
  <c r="E22" i="2" s="1"/>
  <c r="D21" i="1"/>
  <c r="D22" i="2" s="1"/>
  <c r="C21" i="1"/>
  <c r="C22" i="2" s="1"/>
  <c r="B21" i="1"/>
  <c r="B22" i="2" s="1"/>
  <c r="E20" i="1"/>
  <c r="D20" i="1"/>
  <c r="C20" i="1"/>
  <c r="B20" i="1"/>
  <c r="E113" i="7" l="1"/>
  <c r="F113" i="7"/>
  <c r="H117" i="7"/>
  <c r="E91" i="7"/>
  <c r="F99" i="7"/>
  <c r="E99" i="7"/>
  <c r="C93" i="7"/>
  <c r="C42" i="7"/>
  <c r="D42" i="7" s="1"/>
  <c r="H41" i="7"/>
  <c r="I41" i="7" s="1"/>
  <c r="C109" i="7"/>
  <c r="G115" i="7"/>
  <c r="G100" i="7"/>
  <c r="I123" i="7"/>
  <c r="H123" i="7"/>
  <c r="H36" i="7"/>
  <c r="I36" i="7" s="1"/>
  <c r="C100" i="7"/>
  <c r="C115" i="7"/>
  <c r="C49" i="7"/>
  <c r="D49" i="7" s="1"/>
  <c r="F112" i="7"/>
  <c r="E112" i="7"/>
  <c r="I89" i="7"/>
  <c r="H89" i="7"/>
  <c r="H118" i="7"/>
  <c r="E84" i="7"/>
  <c r="F106" i="7"/>
  <c r="E106" i="7"/>
  <c r="E121" i="7"/>
  <c r="F121" i="7"/>
  <c r="E124" i="7"/>
  <c r="E119" i="7"/>
  <c r="D100" i="7"/>
  <c r="D115" i="7"/>
  <c r="F114" i="7"/>
  <c r="E114" i="7"/>
  <c r="F123" i="7"/>
  <c r="E123" i="7"/>
  <c r="H32" i="7"/>
  <c r="I32" i="7" s="1"/>
  <c r="C114" i="7"/>
  <c r="C85" i="7"/>
  <c r="C34" i="7"/>
  <c r="D34" i="7" s="1"/>
  <c r="E86" i="7"/>
  <c r="H116" i="7"/>
  <c r="H110" i="7"/>
  <c r="F122" i="7"/>
  <c r="E122" i="7"/>
  <c r="E92" i="7"/>
  <c r="F92" i="7"/>
  <c r="E118" i="7"/>
  <c r="H108" i="7"/>
  <c r="H125" i="7"/>
  <c r="H87" i="7"/>
  <c r="I87" i="7"/>
  <c r="H90" i="7"/>
  <c r="H124" i="7"/>
  <c r="H119" i="7"/>
  <c r="C82" i="7"/>
  <c r="H38" i="7"/>
  <c r="I38" i="7" s="1"/>
  <c r="C117" i="7"/>
  <c r="I117" i="7" s="1"/>
  <c r="C31" i="7"/>
  <c r="D31" i="7" s="1"/>
  <c r="C90" i="7"/>
  <c r="I90" i="7" s="1"/>
  <c r="H48" i="7"/>
  <c r="I48" i="7" s="1"/>
  <c r="C121" i="7"/>
  <c r="C39" i="7"/>
  <c r="D39" i="7" s="1"/>
  <c r="C119" i="7"/>
  <c r="F119" i="7" s="1"/>
  <c r="C98" i="7"/>
  <c r="H44" i="7"/>
  <c r="I44" i="7" s="1"/>
  <c r="C47" i="7"/>
  <c r="D47" i="7" s="1"/>
  <c r="F120" i="7"/>
  <c r="E120" i="7"/>
  <c r="F93" i="7"/>
  <c r="E93" i="7"/>
  <c r="F107" i="7"/>
  <c r="E107" i="7"/>
  <c r="C112" i="7"/>
  <c r="C83" i="7"/>
  <c r="H42" i="7"/>
  <c r="I42" i="7" s="1"/>
  <c r="C32" i="7"/>
  <c r="D32" i="7" s="1"/>
  <c r="C91" i="7"/>
  <c r="F91" i="7" s="1"/>
  <c r="C40" i="7"/>
  <c r="D40" i="7" s="1"/>
  <c r="C116" i="7"/>
  <c r="I116" i="7" s="1"/>
  <c r="H43" i="7"/>
  <c r="I43" i="7" s="1"/>
  <c r="C99" i="7"/>
  <c r="H46" i="7"/>
  <c r="I46" i="7" s="1"/>
  <c r="C48" i="7"/>
  <c r="D48" i="7" s="1"/>
  <c r="C110" i="7"/>
  <c r="I110" i="7" s="1"/>
  <c r="F117" i="7"/>
  <c r="E117" i="7"/>
  <c r="H88" i="7"/>
  <c r="I109" i="7"/>
  <c r="H109" i="7"/>
  <c r="I107" i="7"/>
  <c r="H107" i="7"/>
  <c r="G81" i="7"/>
  <c r="G120" i="7"/>
  <c r="G112" i="7"/>
  <c r="G83" i="7"/>
  <c r="G114" i="7"/>
  <c r="G85" i="7"/>
  <c r="G86" i="7"/>
  <c r="G111" i="7"/>
  <c r="H30" i="7"/>
  <c r="I30" i="7" s="1"/>
  <c r="C84" i="7"/>
  <c r="F84" i="7" s="1"/>
  <c r="C125" i="7"/>
  <c r="I125" i="7" s="1"/>
  <c r="C33" i="7"/>
  <c r="D33" i="7" s="1"/>
  <c r="C92" i="7"/>
  <c r="C108" i="7"/>
  <c r="I108" i="7" s="1"/>
  <c r="H37" i="7"/>
  <c r="I37" i="7" s="1"/>
  <c r="C41" i="7"/>
  <c r="D41" i="7" s="1"/>
  <c r="C35" i="7"/>
  <c r="D35" i="7" s="1"/>
  <c r="C37" i="7"/>
  <c r="D37" i="7" s="1"/>
  <c r="C43" i="7"/>
  <c r="D43" i="7" s="1"/>
  <c r="C45" i="7"/>
  <c r="D45" i="7" s="1"/>
  <c r="C81" i="7"/>
  <c r="D82" i="7"/>
  <c r="C89" i="7"/>
  <c r="D90" i="7"/>
  <c r="G93" i="7"/>
  <c r="C97" i="7"/>
  <c r="D98" i="7"/>
  <c r="G106" i="7"/>
  <c r="D111" i="7"/>
  <c r="C118" i="7"/>
  <c r="I118" i="7" s="1"/>
  <c r="G122" i="7"/>
  <c r="B29" i="1"/>
  <c r="D81" i="7"/>
  <c r="G84" i="7"/>
  <c r="C88" i="7"/>
  <c r="I88" i="7" s="1"/>
  <c r="D89" i="7"/>
  <c r="G92" i="7"/>
  <c r="C96" i="7"/>
  <c r="D97" i="7"/>
  <c r="D110" i="7"/>
  <c r="G113" i="7"/>
  <c r="G121" i="7"/>
  <c r="H31" i="7"/>
  <c r="I31" i="7" s="1"/>
  <c r="H33" i="7"/>
  <c r="I33" i="7" s="1"/>
  <c r="H35" i="7"/>
  <c r="I35" i="7" s="1"/>
  <c r="H39" i="7"/>
  <c r="I39" i="7" s="1"/>
  <c r="H45" i="7"/>
  <c r="I45" i="7" s="1"/>
  <c r="H47" i="7"/>
  <c r="I47" i="7" s="1"/>
  <c r="H49" i="7"/>
  <c r="I49" i="7" s="1"/>
  <c r="C87" i="7"/>
  <c r="D88" i="7"/>
  <c r="G91" i="7"/>
  <c r="C95" i="7"/>
  <c r="D96" i="7"/>
  <c r="G99" i="7"/>
  <c r="D109" i="7"/>
  <c r="C124" i="7"/>
  <c r="F124" i="7" s="1"/>
  <c r="D125" i="7"/>
  <c r="B28" i="1"/>
  <c r="D30" i="1" s="1"/>
  <c r="G82" i="7"/>
  <c r="C86" i="7"/>
  <c r="F86" i="7" s="1"/>
  <c r="D87" i="7"/>
  <c r="C94" i="7"/>
  <c r="D95" i="7"/>
  <c r="G98" i="7"/>
  <c r="D108" i="7"/>
  <c r="D116" i="7"/>
  <c r="C30" i="7"/>
  <c r="D30" i="7" s="1"/>
  <c r="C36" i="7"/>
  <c r="D36" i="7" s="1"/>
  <c r="C38" i="7"/>
  <c r="D38" i="7" s="1"/>
  <c r="D94" i="7"/>
  <c r="G97" i="7"/>
  <c r="D85" i="7"/>
  <c r="G96" i="7"/>
  <c r="H34" i="7"/>
  <c r="I34" i="7" s="1"/>
  <c r="H40" i="7"/>
  <c r="I40" i="7" s="1"/>
  <c r="G95" i="7"/>
  <c r="D83" i="7"/>
  <c r="G94" i="7"/>
  <c r="I91" i="7" l="1"/>
  <c r="H91" i="7"/>
  <c r="I83" i="7"/>
  <c r="H83" i="7"/>
  <c r="I96" i="7"/>
  <c r="H96" i="7"/>
  <c r="I112" i="7"/>
  <c r="H112" i="7"/>
  <c r="F85" i="7"/>
  <c r="E85" i="7"/>
  <c r="I98" i="7"/>
  <c r="H98" i="7"/>
  <c r="I121" i="7"/>
  <c r="H121" i="7"/>
  <c r="I84" i="7"/>
  <c r="H84" i="7"/>
  <c r="F115" i="7"/>
  <c r="E115" i="7"/>
  <c r="I100" i="7"/>
  <c r="H100" i="7"/>
  <c r="I97" i="7"/>
  <c r="H97" i="7"/>
  <c r="F81" i="7"/>
  <c r="E81" i="7"/>
  <c r="I81" i="7"/>
  <c r="H81" i="7"/>
  <c r="I94" i="7"/>
  <c r="H94" i="7"/>
  <c r="F94" i="7"/>
  <c r="E94" i="7"/>
  <c r="F109" i="7"/>
  <c r="E109" i="7"/>
  <c r="F110" i="7"/>
  <c r="E110" i="7"/>
  <c r="D29" i="1"/>
  <c r="C29" i="1"/>
  <c r="F90" i="7"/>
  <c r="E90" i="7"/>
  <c r="I111" i="7"/>
  <c r="H111" i="7"/>
  <c r="I124" i="7"/>
  <c r="F116" i="7"/>
  <c r="E116" i="7"/>
  <c r="F89" i="7"/>
  <c r="E89" i="7"/>
  <c r="I106" i="7"/>
  <c r="H106" i="7"/>
  <c r="F108" i="7"/>
  <c r="E108" i="7"/>
  <c r="F88" i="7"/>
  <c r="E88" i="7"/>
  <c r="F98" i="7"/>
  <c r="E98" i="7"/>
  <c r="F125" i="7"/>
  <c r="E125" i="7"/>
  <c r="I120" i="7"/>
  <c r="H120" i="7"/>
  <c r="F95" i="7"/>
  <c r="E95" i="7"/>
  <c r="I113" i="7"/>
  <c r="H113" i="7"/>
  <c r="I93" i="7"/>
  <c r="H93" i="7"/>
  <c r="I119" i="7"/>
  <c r="E100" i="7"/>
  <c r="F100" i="7"/>
  <c r="I115" i="7"/>
  <c r="H115" i="7"/>
  <c r="F83" i="7"/>
  <c r="E83" i="7"/>
  <c r="F87" i="7"/>
  <c r="E87" i="7"/>
  <c r="I99" i="7"/>
  <c r="H99" i="7"/>
  <c r="F97" i="7"/>
  <c r="E97" i="7"/>
  <c r="I122" i="7"/>
  <c r="H122" i="7"/>
  <c r="I86" i="7"/>
  <c r="H86" i="7"/>
  <c r="H95" i="7"/>
  <c r="I95" i="7"/>
  <c r="F96" i="7"/>
  <c r="E96" i="7"/>
  <c r="F82" i="7"/>
  <c r="E82" i="7"/>
  <c r="I85" i="7"/>
  <c r="H85" i="7"/>
  <c r="I82" i="7"/>
  <c r="H82" i="7"/>
  <c r="I92" i="7"/>
  <c r="H92" i="7"/>
  <c r="F111" i="7"/>
  <c r="E111" i="7"/>
  <c r="I114" i="7"/>
  <c r="H114" i="7"/>
  <c r="F118" i="7"/>
</calcChain>
</file>

<file path=xl/sharedStrings.xml><?xml version="1.0" encoding="utf-8"?>
<sst xmlns="http://schemas.openxmlformats.org/spreadsheetml/2006/main" count="1201" uniqueCount="183">
  <si>
    <t>PRODUCTO</t>
  </si>
  <si>
    <t>AHORRO MEDIO (en euros/año)</t>
  </si>
  <si>
    <t>AHORRO MÁXIMO (en euros/año)</t>
  </si>
  <si>
    <t>TASA DE AHORRO MEDIO (en %)</t>
  </si>
  <si>
    <t>TASA DE AHORRO MÁXIMO (en %)</t>
  </si>
  <si>
    <t>Seguros de coche</t>
  </si>
  <si>
    <t>Seguros de salud</t>
  </si>
  <si>
    <t>Seguros de vida</t>
  </si>
  <si>
    <t>Seguros de moto</t>
  </si>
  <si>
    <t>Seguros de hogar</t>
  </si>
  <si>
    <t>Fibra óptica</t>
  </si>
  <si>
    <t>Móvil (contrato)</t>
  </si>
  <si>
    <t>Móvil (prepago)</t>
  </si>
  <si>
    <t>Fibra y móvil (2 líneas)</t>
  </si>
  <si>
    <t>Fibra, móvil (2 líneas) y TV</t>
  </si>
  <si>
    <t>Hipotecas</t>
  </si>
  <si>
    <t>Cuentas</t>
  </si>
  <si>
    <t>Préstamos</t>
  </si>
  <si>
    <t>Depósitos*</t>
  </si>
  <si>
    <t>Tarjetas</t>
  </si>
  <si>
    <t>Electricidad</t>
  </si>
  <si>
    <t>Gas</t>
  </si>
  <si>
    <t>TOTAL/MEDIA (descontado depósitos)</t>
  </si>
  <si>
    <t xml:space="preserve">TOTAL/MEDIA </t>
  </si>
  <si>
    <r>
      <rPr>
        <b/>
        <i/>
        <sz val="8"/>
        <color rgb="FF000000"/>
        <rFont val="Calibri"/>
      </rPr>
      <t>Fuente:</t>
    </r>
    <r>
      <rPr>
        <i/>
        <sz val="8"/>
        <color rgb="FF000000"/>
        <rFont val="Calibri"/>
      </rPr>
      <t xml:space="preserve"> Kelisto.es, con cálculos realizados entre el 02/10/2023 y el 10/10/23. 
Para realizar el cálculo se han tenido en cuenta los precios mínimos, medios y máximos de 12 servicios/facturas del hogar (seguros de coche, salud, vida, hogar y moto; Internet+ dos líneas de móvil; hipoteca, cuenta corriente, préstamo y tarjeta; y electricidad y gas) en base a la metodología mostrada en las "fuentes", en la que se utilizan tanto datos oficiales como datos extraídos de los propios análisis elaborados Kelisto.es, realizados con datos públicos de las compañías de cada sector. 
La diferencia entre los costes medios y mínimos da lugar a la cifra de ahorro medio, y la diferencia entre los costes máximos y mínimos da lugar a la cifra de ahorro máximo.
*Los datos se refieren a remuneración.
TABLAS POR CC.AA: en las tablas por comunidades autónomas se han personalizado los datos por CC.AA para las dos facturas cuyo importe varía más en función del lugar de residencia: 
1. Hipotecas: se utiliza el importe medio de una hipoteca por CC.AA, según los datos del INE (datos de julio de 2023, últimos disponibles a cierre de este análisis).
2. Seguros de coche: se cambia el lugar de residencia del perfil medio usado en las tarificaciones de seguros de coche; para cada CC.AA se usa como lugar de residencia la capital de cada CC.AA. </t>
    </r>
  </si>
  <si>
    <t>Consultar "¿Cuánto se puede ahorrar al año en cada factura del hogar cambiado de proveedor por CC.AA?"</t>
  </si>
  <si>
    <t>¿Qué % del GASTO TOTAL de una familia se puede ahorrar si se eligen los proveedores más baratos?</t>
  </si>
  <si>
    <t>¿Qué % del GASTO EN FACTURAS de una familia se puede ahorrar si se eligen los proveedores más baratos?</t>
  </si>
  <si>
    <t>¿Cuál es el GASTO TOTAL de una familia? (€/año)</t>
  </si>
  <si>
    <t>¿Cuál es el GASTO EN FACTURAS de una familia? (€/año)</t>
  </si>
  <si>
    <t>¿Qué AHORRO MEDIO puede conseguir una familia si eligen los proveedores más baratos? (€/año)</t>
  </si>
  <si>
    <t>¿Qué AHORRO MÁXIMO  puede conseguir una familia si eligen los proveedores más baratos? (€/año)</t>
  </si>
  <si>
    <r>
      <rPr>
        <b/>
        <i/>
        <sz val="8"/>
        <color theme="1"/>
        <rFont val="Calibri"/>
      </rPr>
      <t>Fuente</t>
    </r>
    <r>
      <rPr>
        <i/>
        <sz val="8"/>
        <color theme="1"/>
        <rFont val="Calibri"/>
      </rPr>
      <t>: Encuesta de Presupuestos Familiares del Instituto Nacional de Estadística (INE) de 2022 (últimos datos), y cálculos propios de Kelisto.es realizados entre el 02/10/2023 y el 10/10/20223</t>
    </r>
  </si>
  <si>
    <t>Consultar qué % del gasto de una familia se podría ahorrar eligiendo los proveedores más baratos por CC.AA</t>
  </si>
  <si>
    <t>Consultar desglose del GASTO EN FACTURAS de una familia</t>
  </si>
  <si>
    <t>Consultar desglose del GASTO EN FACTURAS de una familia por CC.AA</t>
  </si>
  <si>
    <r>
      <rPr>
        <b/>
        <u/>
        <sz val="10"/>
        <color rgb="FF1155CC"/>
        <rFont val="Calibri"/>
      </rPr>
      <t>Consultar cómo ha evolucionado el GASTO TOTAL de una familia en la última década</t>
    </r>
    <r>
      <rPr>
        <b/>
        <sz val="10"/>
        <color rgb="FF000000"/>
        <rFont val="Calibri"/>
      </rPr>
      <t xml:space="preserve"> (media nacional y por CC.AA)</t>
    </r>
  </si>
  <si>
    <r>
      <rPr>
        <b/>
        <u/>
        <sz val="10"/>
        <color rgb="FF1155CC"/>
        <rFont val="Calibri"/>
      </rPr>
      <t>Consultar qué % del GASTO TOTAL de una familia se destina al pago de las facturas del hogar</t>
    </r>
    <r>
      <rPr>
        <b/>
        <sz val="10"/>
        <color rgb="FF000000"/>
        <rFont val="Calibri"/>
      </rPr>
      <t xml:space="preserve"> (media nacional y por CC.AA)</t>
    </r>
  </si>
  <si>
    <r>
      <rPr>
        <b/>
        <u/>
        <sz val="10"/>
        <color rgb="FF1155CC"/>
        <rFont val="Calibri"/>
      </rPr>
      <t xml:space="preserve">Consultar qué % de las familias se retrasa en el pago de la facturas del hogar </t>
    </r>
    <r>
      <rPr>
        <b/>
        <sz val="10"/>
        <color rgb="FF000000"/>
        <rFont val="Calibri"/>
      </rPr>
      <t xml:space="preserve"> (media nacional y por CC.AA)</t>
    </r>
  </si>
  <si>
    <t>¿CUÁNTO SE PUEDE AHORRAR AL AÑO EN CADA FACTURA DEL HOGAR CAMBIANDO DE PROVEEDOR POR CC.AA*? 
(orden alfabético)</t>
  </si>
  <si>
    <t>CC.AA</t>
  </si>
  <si>
    <t>Andalucía</t>
  </si>
  <si>
    <t>Aragón</t>
  </si>
  <si>
    <t>Principado de Asturias</t>
  </si>
  <si>
    <t>Islas Baleares</t>
  </si>
  <si>
    <t>Canarias</t>
  </si>
  <si>
    <t>Cantabria</t>
  </si>
  <si>
    <t>Castilla-La Mancha</t>
  </si>
  <si>
    <t>Castilla y León</t>
  </si>
  <si>
    <t>Cataluña</t>
  </si>
  <si>
    <t>Ceuta</t>
  </si>
  <si>
    <t>Comunitat Valenciana</t>
  </si>
  <si>
    <t>Extremadura</t>
  </si>
  <si>
    <t>Galicia</t>
  </si>
  <si>
    <t>Comunidad de Madrid</t>
  </si>
  <si>
    <t>Melilla</t>
  </si>
  <si>
    <t>Región de Murcia</t>
  </si>
  <si>
    <t>Comunidad Foral de Navarra</t>
  </si>
  <si>
    <t>País Vasco</t>
  </si>
  <si>
    <t>La Rioja</t>
  </si>
  <si>
    <t>MEDIA NACIONAL</t>
  </si>
  <si>
    <t xml:space="preserve">Fuente: Kelisto.es, con cálculos realizados entre el 02/10/2023 y el 10/10/23. Para realizar el cálculo se han tenido en cuenta los precios mínimos, medios y máximos de 12 servicios/facturas del hogar (seguros de coche, salud, vida, hogar y moto; Internet+ dos líneas de móvil; hipoteca, cuenta corriente, préstamo y tarjeta; y electricidad y gas) en base a la metodología mostrada en las "fuentes", en la que se utilizan tanto datos oficiales como datos extraídos de los propios análisis elaborados Kelisto.es, realizados con datos públicos de las compañías de cada sector.  La diferencia entre los costes medios y mínimos da lugar a la cifra de ahorro medio, y la diferencia entre los costes máximos y mínimos da lugar a la cifra de ahorro máximo. Estas cifras de ahorro no tienen en cuenta los depósitos (por no generar ahorro, sino remuneración) y solo tienen en cuenta los paquetes de fibra más 2 líneas de móvil para los servicios de telecomunicaciones (por ser los más contratados, según datosd de la CNMC). 
En los datos por comunidades autónomas se han personalizado las cifras para las dos facturas cuyo importe varía más en función del lugar de residencia: 
1. Hipotecas: se utiliza el importe medio de una hipoteca por CC.AA, según los datos del INE (datos de julio de 2023, últimos disponibles a cierre de este análisis).
2. Seguros de coche: se cambia el lugar de residencia del perfil medio usado en las tarificaciones de seguros de coche; para cada CC.AA se usa como lugar de residencia la capital de cada CC.AA. </t>
  </si>
  <si>
    <t>TOTAL/MEDIA (descontado depósitos y solo con fibra y móvil, 2 líneas)</t>
  </si>
  <si>
    <t xml:space="preserve">240 </t>
  </si>
  <si>
    <t>CÓMO HEMOS CALCULADO LA CIFRA DE AHORRO MEDIO</t>
  </si>
  <si>
    <t>CÓMO HEMOS CALCULADO LA CIFRA DE AHORRO MÁXIMO</t>
  </si>
  <si>
    <t>SEGUROS DE COCHE</t>
  </si>
  <si>
    <t xml:space="preserve">La cifra de ahorro medio se ha obtenido de la diferencia entre el seguro de coche más barato de octubre de 2023 en la modalidad de terceros ampliado, la más contratada, con la media de los seguros de coche a terceros ampliado que ofrece el comparador de Kelisto para un conductor de 42 años, con 10 años de experiencia, con un Seat Ibiza matriculado en agosto de 2009. Tarificaciones realizadas el 3 de octubre de 2023.
</t>
  </si>
  <si>
    <t xml:space="preserve">La cifra de ahorro máximo se ha obtenido de la diferencia entre el seguro de coche más barato de octubre de 2023 en la modalidad de terceros ampliado, la más contratada, con la oferta más cara de los seguros de coche a terceros ampliado que ofrece el comparador de Kelisto para un conductor de 42 años, con 10 años de experiencia, con un Seat Ibiza matriculado en agosto de 2009. Tarificaciones realizadas el 3 de octubre de 2023.
</t>
  </si>
  <si>
    <t>SEGUROS DE SALUD</t>
  </si>
  <si>
    <t>Para este seguro, dadas las amplias diferencias en las coberturas de las ofertas más baratas y más caras, la comparativa no se ha hecho tomando en consideración la más económica y la media del mercado (presente en el comparador de Kelisto), sino usando solo las cinco ofertas más baratas del mercado. De esa forma, nos aseguramos de que las coberturas entre todas ellas son similares. La cifra de ahorro medio se ha obtenido de la diferencia entre el seguro de salud más barato y sin copago de los analizados por Kelisto, ofrecido por Caser, para un asegurado de 40 años, y la media de las cinco ofertas más asequibles de las incluidas en el comparador. Tarificaciones realizadas el 6 de octubre de 2023.</t>
  </si>
  <si>
    <t>Para este seguro, dadas las amplias diferencias en las coberturas de las ofertas más baratas y más caras, la comparativa no se ha hecho tomando en consideración la más económica y la media del mercado (presente en el comparador de Kelisto), sino usando solo las cinco ofertas más baratas del mercado. De esa forma, nos aseguramos de que las coberturas entre todas ellas son similares. La cifra de ahorro medio se ha obtenido de la diferencia entre el seguro de salud más barato y sin copago de los analizados por Kelisto, ofrecido por Caser, para un asegurado de 40 años, y la quinta oferta más barata dentro de este segmento, la de DKV. Tarificaciones realizadas el 6 de octubre de 2023.</t>
  </si>
  <si>
    <t>SEGUROS DE VIDA</t>
  </si>
  <si>
    <t>Para este seguro, dadas las amplias diferencias en las coberturas de las ofertas más baratas y más caras, la comparativa no se ha hecho tomando en consideración la más económica y la media del mercado (presente en el comparador de Kelisto), sino usando solo las cinco ofertas más baratas del mercado. De esa forma, nos aseguramos de que las coberturas entre todas ellas son similares. Se ha obtenido de la diferencia entre el seguro de vida riesgo medio más barato de los analizados por Kelisto, ofrecido por PuntoSeguro, y el promedio de las cinco ofertas más baratas de las distintas aseguradoras de nuestro comparador, para una persona de 35 años y 50.000 euros de capital residente en Madrid. Tarificaciones realizadas el 10 de octubre de 2023.</t>
  </si>
  <si>
    <t>Para este seguro, dadas las amplias diferencias en las coberturas de las ofertas más baratas y más caras, la comparativa no se ha hecho tomando en consideración la más económica y la media del mercado (presente en el comparador de Kelisto), sino usando solo las cinco ofertas más baratas del mercado. Se ha obtenido de la diferencia entre el seguro de vida riesgo medio más barato de los analizados por Kelisto, ofrecido por PuntoSeguro, y la quinta más cara de entre las ofertas más asequibles, correspondiente a Previsora General, para una persona de 35 años y 50.000 euros de capital residente en Madrid. Tarificaciones realizadas el 10 de octubre de 2023.</t>
  </si>
  <si>
    <t>SEGUROS DE MOTO</t>
  </si>
  <si>
    <t>Se ha obtenido de la diferencia entre el seguro de moto más barato de los analizados por Kelisto, ofrecido por Pelayo, y el promedio de las ofertas de las distintas aseguradoras de nuestro comparador, para una Yamaha X-Max de 125 CC, comprada en 2017. Tarificaciones realizadas el 11 de octubre de 2023.</t>
  </si>
  <si>
    <t>Se ha obtenido de la diferencia entre el seguro de moto más barato de los analizados por Kelisto, ofrecido por Pelayo, y el más caro, ofrecido por Verti, para una Yamaha X-Max de 125 CC, comprada en 2017. Tarificaciones realizadas el 11 de octubre de 2023.</t>
  </si>
  <si>
    <t>SEGUROS DE HOGAR</t>
  </si>
  <si>
    <t>Se ha obtenido de la diferencia entre el seguro de hogar medio más barato de los analizados por Kelisto, ofrecido por Allianz, y el promedio de las ofertas de las distintas aseguradoras de nuestro comparador, para un piso en planta baja de 100 metros cuadrados, ubicado en suelo urbano, construido en 2006 y rehabilitado en 2012, asegurado para un continente valorado en 100.000 euros y un contenido de 20.000 euros. Tarificaciones realizadas el 11 de octubre de 2023.</t>
  </si>
  <si>
    <t>Se ha obtenido de la diferencia entre el seguro de hogar medio más barato de los analizados por Kelisto, ofrecido por Allianz, y la opción más cara dentro de esta modalidad, que corresponde a Mapfre, para un piso en planta baja de 100 metros cuadrados, ubicado en suelo urbano, construido en 2006 y rehabilitado en 2012, asegurado para un continente valorado en 100.000 euros y un contenido de 20.000 euros. Tarificaciones realizadas el 11 de octubre de 2023.</t>
  </si>
  <si>
    <t>FIBRA ÓPTICA</t>
  </si>
  <si>
    <t>Para calcular la cifra de ahorro medio en las tarifas de fibra óptica primero se obtiene el coste total y la media anual de las tarifas más baratas que incluyen Internet con al menos 100 Mb, con o sin teléfono fijo. Para el cálculo se han tenido en cuenta la oferta más barata que cumpla estos requisitos de las compañías de telecomunicaciones activas en el comparador de Kelisto y que ofrecen fibra óptica (Adamo, Butik, Digi, Euskaltel, Excom, Finetwork, Guuk, Jazztel, Lowi, MásMóvil, Movistar, O2, Oléphone, Orange, PTV Telecom, R Cable, Simyo, Virgin telco, Vodafone, Vodafone Yu y Yoigo), además de Alterna, Avatel, My net, Suop y Digi. Los precios elegidos corresponden a los costes del primer año (con promociones de precio incluidas) y son los vigentes a 10/10/2023. Euskaltel, R Cable y Telecable, que tienen tarifas idénticas y operan en diferentes regiones, solo se contabilizan como una. El resultado es un gasto medio mensual de 25,94 €/mes y de 317,63 €/año IVA incluido. Este precio se ha restado al de la tarifa más barata, la de Digi con 500 Mb por 15 €/mes (180 €/año) IVA incluido, quedándonos así con la cifra de ahorro anual. Cálculos realizados a 10/10/23.</t>
  </si>
  <si>
    <t>Para calcular la cifra de ahorro máximo en las tarifas de fibra óptica primero se han seleccionado las tarifas más baratas que incluyen Internet con al menos 100 Mb, con o sin teléfono fijo. Para el cálculo se han tenido en cuenta la oferta más barata que cumpla estos requisitos de las compañías de telecomunicaciones activas en el comparador de Kelisto y que ofrecen fibra óptica (Adamo, Butik, Digi, Euskaltel, Excom, Finetwork, Guuk, Jazztel, Lowi, MásMóvil, Movistar, O2, Oléphone, Orange, PTV Telecom, R Cable, Simyo, Virgin telco, Vodafone, Vodafone Yu y Yoigo), además de Alterna, Avatel, My net, Suop y Digi. Los precios elegidos corresponden a los costes del primer año (con promociones de precio incluidas) y son los vigentes a 10/10/2023. Euskaltel, R Cable y Telecable, que tienen tarifas idénticas y operan en diferentes regiones, solo se contabilizan como una. El resultado es que el gasto más caro se aplica a Guuk, con su tarifa de 600 Mb (que cuesta 39 euros al mes y 464 €/año), IVA incluido. Este precio se ha restado al de la tarifa más barata, la de Digi con 500 Mb por 15 €/mes (180 €/año) IVA incluido, quedándonos así con la cifra de ahorro anual. Cálculos realizados a 10/10/23.</t>
  </si>
  <si>
    <t>MÓVIL (CONTRATO</t>
  </si>
  <si>
    <t>Para calcular la cifra de ahorro medio en las tarifas de móvil de contrato, primero se obtiene la media del precio de las tarifas de telefonía móvil más baratas con más de 10 GB (suficientes para un consumo medio según datos de la CNMC) y llamadas ilimitadas. Para el cálculo se han tenido en cuenta la oferta más barata que cumpla estos requisitos de las compañías de telecomunicacionesen el comparador de Kelisto (Euskaltel, Finetwork, Guuk, Hits Mobile, Jazztel, Lebara, Lowi, MásMóvil, Movistar, OROC, Orange, Pepephone, R Cable, Simyo, Suop, Telecable, Virgin telco, Vodafone y Yoigo), además de Digi, Lycamobile, Llamaya y Vodafone Yu. Los precios elegidos corresponden a los costes del primer año (con promociones de precio incluidas) y son los vigentes a 10/10/2023. Euskaltel, R Cable y Telecable, que tienen tarifas idénticas y operan en diferentes regiones, solo se contabilizan como una. El resultado es un gasto medio mensual de 12,06 €/mes y de 144,75 €/año IVA incluido. Este precio se ha restado al de la tarifa más barata, la de Simyo con 12 GB + llamadas ilimitadas por 7,5 €/mes IVA incluido, quedándonos así con la cifra de ahorro anual. Cálculos realizados a 19/04/23.</t>
  </si>
  <si>
    <t>Para calcular la cifra de ahorro máximo en las tarifas de móvil de contrato, primero se han seleccionado las tarifas más baratas de telefonía móvil de contrato más baratas con más de 10 GB (suficientes para un consumo medio según datos de la CNMC) y llamadas ilimitadas. Para el cálculo se han tenido en cuenta la oferta más barata que cumpla estos requisitos de las compañías de telecomunicaciones activas en el comparador de Kelisto (Euskaltel, Finetwork, Guuk, Hits Mobile, Jazztel, Lebara, Lowi, MásMóvil, Movistar, OROC, Orange, Pepephone, R Cable, Simyo, Suop, Telecable, Virgin telco, Vodafone y Yoigo), además de Digi, Lycamobile, Llamaya y Vodafone Yu. Los precios elegidos corresponden a los costes del primer año (con promociones de precio incluidas) y son los vigentes a 10/10/2023. Euskaltel, R Cable y Telecable, que tienen tarifas idénticas y operan en diferentes regiones, solo se contabilizan como una. Euskaltel, R Cable y Telecable, que tienen tarifas idénticas y operan en diferentes regiones, solo se contabilizan como una. El resultado es que el gasto más caro se aplica a Vodafone, con su tarifa de GB ilimitados + llamadas ilimitadas (que cuesta 27 €/mes y 324 €/año), IVA incluido. Este precio se ha restado al de la tarifa más barata, la de Simyo con 12 GB + llamadas ilimitadas por 7,5 €/mes IVA incluido, quedándonos así con la cifra de ahorro anual. Cálculos realizados a 10/10/23.</t>
  </si>
  <si>
    <t>MÓVIL (PREPAGO)</t>
  </si>
  <si>
    <t>Para calcular la cifra de ahorro medio en las tarifas de móvil de prepago, primero se obtiene la media del precio de las tarifas más baratas de telefonía móvil de prepago con más de 10 GB (suficientes para un consumo medio según datos de la CNMC) y llamadas ilimitadas de las compañías de telecomunicaciones que operan a nivel nacional que ofrecen estos servicios dentro del comparador de Kelisto(Movistar, Simyo, Suop y Yoigo), además de Digi, Lebara, Lycamobile, Llamaya, MásMóvil, Orange, Vodafone y O2. Los precios elegidos corresponden a los costes del primer año (con promociones de precio incluidas) y son los vigentes a 10/10/2023. El resultado es un gasto medio mensual de 11,32 €/mes y de 135,81 €/año IVA incluido. Este precio se ha restado al de la tarifa más barata, la de MásMóvil con 15 GB + llamadas ilimitadas por 7 €/mes (84 €/año) IVA incluido, quedándonos así con la cifra de ahorro anual. Cálculos realizados a 10/10/23.</t>
  </si>
  <si>
    <t>Para calcular la cifra de ahorro medio en las tarifas de móvil de prepago, primero se obtiene la media del precio de las tarifas más baratas de telefonía móvil de prepago con más de 10 GB (suficientes para un consumo medio según datos de la CNMC) y llamadas ilimitadas de las compañías de telecomunicaciones que operan a nivel nacional que ofrecen estos servicios dentro del comparador de Kelisto(Movistar, Simyo, Suop y Yoigo), además de Digi, Lebara, Lycamobile, Llamaya, MásMóvil, Orange, Vodafone y O2. Los precios elegidos corresponden a los costes del primer año (con promociones de precio incluidas) y son los vigentes a 10/10/2023. El resultado es que el gasto más caro se aplica a Yoigo con 25 GB, Movistar con 25 GB y Llamaya con 30 GB (que cuestan 15 €/mes y 180 €/año), IVA incluido. Este precio se ha restado al de la tarifa más barata, la de MásMóvil con 15 GB + llamadas ilimitadas por 7 €/mes (84 €/año) IVA incluido, quedándonos así con la cifra de ahorro anual. Cálculos realizados a 10/10/23.</t>
  </si>
  <si>
    <t>FIBRA Y MÓVIL (2 LÍNEAS)</t>
  </si>
  <si>
    <t>Para calcular la cifra de ahorro medio en las tarifas de fibra y dos líneas de móvil primero se obtiene la media de las tarifas más baratas que combinan Internet con al menos 100 Mb y dos líneas con más de 10 GB (suficientes para un consumo medio según cifras del informe trimestral de la CNMC). Para el cálculo se han tenido en cuenta la oferta más barata que cumpla estos requisitos de las compañías de telecomunicaciones activas en el del comparador de Kelisto que ofrecen fibra y móvil (Adamo, Euskaltel, Excom, Finetwork, Guuk, Jazztel, Lowi, MásMóvil, Movistar, O2, OROC, Orange, Pepehone, R Cable, Simyo, Virgin telco, Vodafone, Vodafone Yu, Suop y Yoigo), además de Butik, PTV Telecom, My net y Digi, teniendo en cuenta promociones sobre el coste del primer año y con precios vigentes a 10/10/2023. Euskaltel, R Cable y Telecable, que tienen tarifas idénticas y operan en diferentes regiones, solo se contabilizan como una. El resultado es un gasto medio mensual de 40,58 €/mes y de 564,98 €/año IVA incluido. Este precio se ha restado al de la tarifa más barata, la de Digi con 500 Mb y dos líneas 20 GB cada una por 27 €/mes (324 €/año) IVA incluido, quedándonos así con la cifra de ahorro anual. Cálculos realizados a 10/10/23.</t>
  </si>
  <si>
    <t>Para calcular la cifra de ahorro máximo en las tarifas de fibra y dos líneas de móvil primero se han seleccionado las tarifas más baratas que combinan Internet con al menos 100 Mb y dos líneas con más de 10 GB (suficientes para un consumo medio según cifras del informe trimestral de la CNMC). Para el cálculo se han tenido en cuenta la oferta más barata que cumpla estos requisitos de las compañías de telecomunicaciones activas en el comparador de Kelisto que ofrecen fibra y móvil (Adamo, Euskaltel, Excom, Finetwork, Guuk, Jazztel, Lowi, MásMóvil, Movistar, O2, OROC, Orange, Pepehone, R Cable, Simyo, Virgin telco, Vodafone, Vodafone Yu, Suop y Yoigo), además de Butik, PTV Telecom, My net y Digi, teniendo en cuenta promociones sobre el coste del primer año y con precios vigentes a 10/10/2023. Euskaltel, R Cable y Telecable, que tienen tarifas idénticas y operan en diferentes regiones, solo se contabilizan como una.El resultado es que el gasto más caro se aplica a Orange, con su tarifa Love TV Inicial + una línea adicional (que cuesta 75,95 euros al mes y 899,4 €/año), IVA incluido. Este precio se ha restado al de la tarifa más barata, la de Digi con 500 Mb y dos líneas 20 GB cada una por 27 €/mes (324 €/año) IVA incluido, quedándonos así con la cifra de ahorro anual. Cálculos realizados a 10/10/23.</t>
  </si>
  <si>
    <t>FIBRA, MÓVIL (2 LÍNEAS) Y TV</t>
  </si>
  <si>
    <t>Para calcular la cifra de ahorro medio en las tarifas de fibra óptica, móvil (2 líneas) y TV, primero se obtiene la media de las tarifas de fibra óptica y 2 líneas de móvil (las más baratas con más de 10 GB por línea) y un paquete de televisión de pago más básico, con mínimo 10 canales de pago o una plataforma de streaming. Para el cálculo se han tenido en cuenta la oferta más barata que cumpla estos requisitos de las compañías de telecomunicaciones activas en el comparador de Kelisto (Euskaltel, Finetwork, MásMóvil, Movistar, Orange, Pepephone, R Cable, Racctel+, Telecable, Virgin telco, Vodafone y Yoigo), además de Avatel y PTV Telecom, teniendo en cuenta promociones sobre el coste del primer año y con precios vigentes a 10/10/2023. Euskaltel, R Cable y Telecable, que tienen tarifas idénticas y operan en diferentes regiones, solo se contabilizan como una. El resultado es un gasto medio mensual de 51,92 €/mes y de 661,38 €/año IVA incluido. Este precio se ha restado al de la tarifa más barata, la de Avatel Muy Rock&amp;Roll por 41,9 €/mes durante 12 meses y 49,9 €/mes (503,88 €/año el primer año) IVA incluido, quedándonos así con la cifra de ahorro anual. Cálculos realizados a 10/10/23.</t>
  </si>
  <si>
    <t>Para calcular la cifra de ahorro máximo en las tarifas de fibra óptica, móvil (2 líneas) y TV, primero se han seleccionado las tarifas de fibra óptica, 2 líneas de móvil (las más baratas con más de 10 GB por línea) y un paquete de televisión de pago más básico, con mínimo 10 canales de pago o una plataforma de streaming. Para el cálculo se han tenido en cuenta la oferta más barata que cumpla estos requisitos de las compañías de telecomunicaciones activas en el comparador de Kelisto (Euskaltel, Finetwork, MásMóvil, Movistar, Orange, Pepephone, R Cable, Racctel+, Telecable, Virgin telco, Vodafone y Yoigo), además de Avatel y PTV Telecom, teniendo en cuenta promociones sobre el coste del primer año y con precios vigentes a 10/10/2023. Euskaltel, R Cable y Telecable, que tienen tarifas idénticas y operan en diferentes regiones, solo se contabilizan como una. El resultado es que el gasto más caro se aplica a Movistar, con su tarifa miMovistar Max + una línea adicional de 30 GB + Movistar Plus+ (que cuesta 82,4 €/mes durante tres meses y 84,8 €/mes después, por tanto 1.010,4 €/año el primer año), IVA incluido. Este precio se ha restado al de la tarifa más barata, la de Avatel Muy Rock&amp;Roll por 44,9 €/mes durante 12 meses y 54,9 €/mes (538,8 €/año el primer año) IVA incluido, quedándonos así con la cifra de ahorro anual. Cálculos realizados a 10/10/23.</t>
  </si>
  <si>
    <t>HIPOTECAS</t>
  </si>
  <si>
    <t>La cifra de ahorro medio en una hipoteca fija se calcula teniendo en cuenta la diferencia en la cuota anual que podría conseguir un consumidor que contratara la hipoteca fija más barata del mercado, frente a la que abonaría al contratar una hipoteca fija con el interés medio. Para llegar a esta conclusión se toman como referencia los siguientes datos: 
Importe, plazo e interés medio de una hipoteca: datos del Instituto Nacional de Estadística (INE) de octubre 2023, correspondientes a julio 2023 (últimos datos disponibles).
Interés mínimo: datos de Kelisto a 02/10/2023 según los datos de las páginas web de las entidades. Para los cálculos, solo se han tenido en cuenta las hipotecas que permiten solicitar hasta el 80% del valor de tasación de una vivienda, con la máxima bonificación aplicada. 
Con estos datos, se ha calculado la cuota mensual y la cuota anual que pagaría un consumidor con el interés medio y el interés mínimo. Para el cálculo no se han tenido en cuenta otros gastos adicionales, como las comisiones, los productos vinculados o los gastos de formalización.</t>
  </si>
  <si>
    <t>La cifra de ahorro máximo en una hipoteca fija se calcula teniendo en cuenta la diferencia en la cuota anual que podría conseguir un consumidor que contratara la hipoteca fija más barata del mercado, frente a la que abonaría al contratar una hipoteca fija con el interés más caro. Para llegar a esta conclusión se toman como referencia los siguientes datos: 
Importe y plazo de una hipoteca: datos del Instituto Nacional de Estadística (INE) de octubre de 2023 correspondientes a julio de 2023 (últimos datos disponibles). 
Interés máximo y mínimo: datos de Kelisto a 02/10/2023 según los datos de las páginas web de las entidades. Para los cálculos, solo se han tenido en cuenta las hipotecas que permiten solicitar hasta el 80% del valor de tasación de una vivienda, con la máxima bonificación aplicada. 
Con estos datos, se ha calculado la cuota mensual y la cuota anual que pagaría un consumidor con el interés máximo y el interés mínimo. Para el cálculo no se han tenido en cuenta otros gastos adicionales, como las comisiones, los productos vinculados o los gastos de formalización.</t>
  </si>
  <si>
    <t>CUENTAS</t>
  </si>
  <si>
    <t xml:space="preserve">La cifra de ahorro medio se obtiene de la diferencia entre el coste medio anual de una cuenta bancaria y el coste de la más económica. Para llegar a esta conclusión se toman como referencia los datos de Kelisto a 02/10/2023 basados en la información que ofrecen las entidades financieras en sus páginas web.
Para realizar los cálculos se usa el listado de las 9 entidades con mayor volumen de activos del país, más 2 de las entidades digitales más importantes (ING y Openbank), que se puede consultar en: https://www.kelisto.es/cuentas-bancarias/mejor-compra/las-mejores-cuentas-sin-comisiones-6323 En los cálculos se toma como refernecia la comisión máxima de mantenimiento por incumplimiento de condiciones que se cobran por cuentas corrientes (sin cumplir condiciones). </t>
  </si>
  <si>
    <t xml:space="preserve">La cifra de ahorro máximo se obtiene de la diferencia entre el coste anual de la cuenta bancaria más barata y el coste de la más cara. Para llegar a esta conclusión se toman como referencia los datos de Kelisto a 02/10/2023 basados en la información que ofrecen las entidades financieras en sus páginas web.
Para realizar los cálculos se usa el listado de las 9 entidades con mayor volumen de activos del país, más 2 de las entidades digitales más importantes (ING y Openbank), que se puede consultar en: https://www.kelisto.es/cuentas-bancarias/mejor-compra/las-mejores-cuentas-sin-comisiones-6323 En los cálculos se toma como refernecia la comisión máxima de mantenimiento por incumplimiento de condiciones que se cobran por cuentas corrientes (sin cumplir condiciones). </t>
  </si>
  <si>
    <t>PRÉSTAMOS</t>
  </si>
  <si>
    <r>
      <rPr>
        <i/>
        <sz val="9"/>
        <color rgb="FF000000"/>
        <rFont val="Calibri"/>
      </rPr>
      <t xml:space="preserve">La cifra de ahorro medio en un préstamo personal se calcula teniendo en cuenta la diferencia en la cuota anual que podría conseguir un consumidor que contratara el préstamo personal más barato del mercado, frente a la que abonaría al contratar un préstamo personal con el interés medio. Para llegar a esta conclusión se toman como referencia los siguientes datos: 
- Importe: el importe medio que, como mínimo, exigen pedir los préstamos personales monitorizados por </t>
    </r>
    <r>
      <rPr>
        <i/>
        <u/>
        <sz val="9"/>
        <color rgb="FF1155CC"/>
        <rFont val="Calibri"/>
      </rPr>
      <t>Kelisto.es</t>
    </r>
    <r>
      <rPr>
        <i/>
        <sz val="9"/>
        <color rgb="FF000000"/>
        <rFont val="Calibri"/>
      </rPr>
      <t xml:space="preserve"> a 02/10/2023 con información de las páginas web de las entidades. 
- Plazo: el plazo medio que, como mínimo, exigen establecer los préstamos personales monitorizados por </t>
    </r>
    <r>
      <rPr>
        <i/>
        <u/>
        <sz val="9"/>
        <color rgb="FF1155CC"/>
        <rFont val="Calibri"/>
      </rPr>
      <t>Kelisto.es</t>
    </r>
    <r>
      <rPr>
        <i/>
        <sz val="9"/>
        <color rgb="FF000000"/>
        <rFont val="Calibri"/>
      </rPr>
      <t xml:space="preserve"> a 02/10/2023 con información de las páginas web de las entidades. 
- Interés medio, mínimo y máximo: datos de Kelisto.es a 02/10/2023. con información de las páginas web de las entidades. 
Con estos datos, se ha calculado la cuota mensual y la cuota anual que pagaría un consumidor con el interés medio y el interés mínimo. Para el cálculo no se han tenido en cuenta otros gastos adicionales, como las comisiones.</t>
    </r>
  </si>
  <si>
    <r>
      <rPr>
        <i/>
        <sz val="9"/>
        <color rgb="FF000000"/>
        <rFont val="Calibri"/>
      </rPr>
      <t xml:space="preserve">La cifra de ahorro máximo en un préstamo personal se calcula teniendo en cuenta la diferencia en la cuota anual que podría conseguir un consumidor que contratara el préstamo personal más barato del mercado, frente a la que abonaría al contratar un préstamo personal con el interés más caro. Para llegar a esta conclusión se toman como referencia los siguientes datos: 
- Importe: el importe medio que, como mínimo, exigen pedir los préstamos personales monitorizados por </t>
    </r>
    <r>
      <rPr>
        <i/>
        <u/>
        <sz val="9"/>
        <color rgb="FF1155CC"/>
        <rFont val="Calibri"/>
      </rPr>
      <t>Kelisto.es</t>
    </r>
    <r>
      <rPr>
        <i/>
        <sz val="9"/>
        <color rgb="FF000000"/>
        <rFont val="Calibri"/>
      </rPr>
      <t xml:space="preserve"> a 02/10/2023 con información de las páginas web de las entidades. 
- Plazo: el plazo medio que, como mínimo, exigen establecer los préstamos personales monitorizados por </t>
    </r>
    <r>
      <rPr>
        <i/>
        <u/>
        <sz val="9"/>
        <color rgb="FF1155CC"/>
        <rFont val="Calibri"/>
      </rPr>
      <t>Kelisto.es</t>
    </r>
    <r>
      <rPr>
        <i/>
        <sz val="9"/>
        <color rgb="FF000000"/>
        <rFont val="Calibri"/>
      </rPr>
      <t xml:space="preserve"> a 02/10/2023 con información de las páginas web de las entidades. 
- Interés medio, mínimo y máximo: datos de Kelisto.es a 02/10/2023. con información de las páginas web de las entidades. 
Con estos datos, se ha calculado la cuota mensual y la cuota anual que pagaría un consumidor con el interés máximo y el interés mínimo. Para el cálculo no se han tenido en cuenta otros gastos adicionales, como las comisiones.</t>
    </r>
  </si>
  <si>
    <t>DEPÓSITOS</t>
  </si>
  <si>
    <t xml:space="preserve">La cifra de ahorro medio en un depósito a plazo muestra, en realidad, la cifra de remuneración media que puede conseguir un consumidor que contratara el depósito con menor remuneración del mercado, frente a la que se conseguiría al contratar un depósito con la remuneración media a 12 meses. Para llegar a esta conclusión se toman como refererencia los siguientes datos: 
- Importe: el importe medio que, como mínimo, exigen los depósitos a plazo fijo monitorizados por Kelisto.es a 02/10/2023 con información de las páginas web de las entidades para un plazo de 12 meses. 
- Plazo: 12 meses 
- Interés medio, mínimo y máximo: datos de Kelisto.es a 02/10/2023. con información de las páginas web de las entidades. 
Con estos datos, se ha calculado los intereses que se cobrarían (a vencimiento) en un año de tiempo. </t>
  </si>
  <si>
    <t xml:space="preserve">La cifra de ahorro máximo en un depósito a plazo muestra, en realidad, la cifra de remuneración máxim que puede conseguir un consumidor que contratara el depósito con menor remuneración del mercado, frente a la que se conseguiría al contratar un depósito con la máxima remuneración a 12 meses. Para llegar a esta conclusión se toman como refererencia los siguientes datos: 
- Importe: el importe medio que, como mínimo, exigen los depósitos a plazo fijo monitorizados por Kelisto.es a 02/10/2023 con información de las páginas web de las entidades para un plazo de 12 meses. 
- Plazo: 12 meses 
- Interés medio, mínimo y máximo: datos de Kelisto.es a 02/10/2023. con información de las páginas web de las entidades. 
Con estos datos, se ha calculado los intereses que se cobrarían (a vencimiento) en un año de tiempo. </t>
  </si>
  <si>
    <t>TARJETAS</t>
  </si>
  <si>
    <r>
      <rPr>
        <i/>
        <sz val="9"/>
        <color rgb="FF000000"/>
        <rFont val="Calibri"/>
      </rPr>
      <t xml:space="preserve">La cifra de ahorro medio en una tarjeta de crédito se calcula teniendo en cuenta la diferencia en la cuota anual que podría conseguir un consumidor que contratara la tarjeta de crédito (con pago revolving) más barata del mercado, frente a la que abonaría al contratar una tarjeta de crédito con el interés (por pago revolving) medio. Para llegar a esta conclusión se toman como referencia los siguientes datos correspondientes a préstamos (dado que para tarjetas no existe datos al respecto): 
- Importe: el importe medio que, como mínimo, exigen pedir los préstamos personales monitorizados por </t>
    </r>
    <r>
      <rPr>
        <i/>
        <u/>
        <sz val="9"/>
        <color rgb="FF1155CC"/>
        <rFont val="Calibri"/>
      </rPr>
      <t>Kelisto.es</t>
    </r>
    <r>
      <rPr>
        <i/>
        <sz val="9"/>
        <color rgb="FF000000"/>
        <rFont val="Calibri"/>
      </rPr>
      <t xml:space="preserve"> a 02/10/2023 con información de las páginas web de las entidades (se usan como referencia los préstamos personales porque la oferta de tarjetas suele estar más personalizada en base al perfil de cada cliente). 
- Plazo: el plazo medio que, como mínimo, exigen establecer los préstamos personales monitorizados por </t>
    </r>
    <r>
      <rPr>
        <i/>
        <u/>
        <sz val="9"/>
        <color rgb="FF1155CC"/>
        <rFont val="Calibri"/>
      </rPr>
      <t>Kelisto.es</t>
    </r>
    <r>
      <rPr>
        <i/>
        <sz val="9"/>
        <color rgb="FF000000"/>
        <rFont val="Calibri"/>
      </rPr>
      <t xml:space="preserve"> a 02/10/2023 con información de las páginas web de las entidades (se usan como referencia los préstamos personales porque la oferta de tarjetas suele estar más personalizada en base al perfil de cada cliente). 
- Interés medio, mínimo y máximo: datos de Kelisto.es a 02/10/2023. con información de las páginas web de las entidades. 
Con estos datos, se ha calculado la cuota mensual y la cuota anual que pagaría un consumidor con el interés medio y el interés mínimo. Para el cálculo no se han tenido en cuenta otros gastos adicionales, como las cuotas de emisión/renovación.</t>
    </r>
  </si>
  <si>
    <r>
      <rPr>
        <i/>
        <sz val="9"/>
        <color rgb="FF000000"/>
        <rFont val="Calibri"/>
      </rPr>
      <t xml:space="preserve">La cifra de ahorro medio en una tarjeta de crédito se calcula teniendo en cuenta la diferencia en la cuota anual que podría conseguir un consumidor que contratara la tarjeta de crédito (con pago revolving) más barata del mercado, frente a la que abonaría al contratar una tarjeta de crédito con el interés (por pago revolving) más caro. Para llegar a esta conclusión se toman como referencia los siguientes datos correspondientes a préstamos (dado que para tarjetas no existe datos al respecto): 
- Importe: el importe medio que, como mínimo, exigen pedir los préstamos personales monitorizados por </t>
    </r>
    <r>
      <rPr>
        <i/>
        <u/>
        <sz val="9"/>
        <color rgb="FF1155CC"/>
        <rFont val="Calibri"/>
      </rPr>
      <t>Kelisto.es</t>
    </r>
    <r>
      <rPr>
        <i/>
        <sz val="9"/>
        <color rgb="FF000000"/>
        <rFont val="Calibri"/>
      </rPr>
      <t xml:space="preserve"> a 02/10/2023 con información de las páginas web de las entidades (se usan como referencia los préstamos personales porque la oferta de tarjetas suele estar más personalizada en base al perfil de cada cliente). 
- Plazo: el plazo medio que, como mínimo, exigen establecer los préstamos personales monitorizados por </t>
    </r>
    <r>
      <rPr>
        <i/>
        <u/>
        <sz val="9"/>
        <color rgb="FF1155CC"/>
        <rFont val="Calibri"/>
      </rPr>
      <t>Kelisto.es</t>
    </r>
    <r>
      <rPr>
        <i/>
        <sz val="9"/>
        <color rgb="FF000000"/>
        <rFont val="Calibri"/>
      </rPr>
      <t xml:space="preserve"> a 02/10/2023 con información de las páginas web de las entidades (se usan como referencia los préstamos personales porque la oferta de tarjetas suele estar más personalizada en base al perfil de cada cliente). 
- Interés medio, mínimo y máximo: datos de Kelisto.es a 02/10/2023. con información de las páginas web de las entidades. 
Con estos datos, se ha calculado la cuota mensual y la cuota anual que pagaría un consumidor con el interés máximo y el interés mínimo. Para el cálculo no se han tenido en cuenta otros gastos adicionales, como las cuotas de emisión/renovación.</t>
    </r>
  </si>
  <si>
    <t>ELECTRICIDAD</t>
  </si>
  <si>
    <t xml:space="preserve">Para la cifra de ahorro medio se ha calculado la diferencia entre la oferta más barata del mes, de Octopus Energy, y la media de las comercializadoras analizadas por Kelisto. El resultado final incluye cargas, peajes e impuestos, pero no incluye el coste de la compensación al gas en base al real decreto 10/2022 ni la financiación del bono social. Se trata de una aproximación en base a los datos de la Comisión Nacional de los Mercados y la Competencia (CNMC) y que puede cambiar según la comercializadora. Se ha tenido en cuenta un consumo medio de 2.540 kWh al año, estimado también por la CNMC, y han entrado en la comparación tarifas con precio fijo, sin que el coste de cada kWh consumido cambie por tramos horarios o esté indexado al mercado.
</t>
  </si>
  <si>
    <t xml:space="preserve">Para la cifra de ahorro máximo se ha calculado la diferencia entre la oferta más barata del mes, de Octopus Energy, y la más cara de entre las analizadas por Kelisto, que este mes corresponde a Fenie Energía. El resultado final incluye cargas, peajes e impuestos, pero no incluye el coste de la compensación al gas en base al real decreto 10/2022 ni la financiación del bono social. Se trata de una aproximación en base a los datos de la Comisión Nacional de los Mercados y la Competencia (CNMC) y que puede cambiar según la comercializadora. Se ha tenido en cuenta un consumo medio de 2.540 kWh al año, estimado también por la CNMC, y han entrado en la comparación tarifas con precio fijo, sin que el coste de cada kWh consumido cambie por tramos horarios o esté indexado al mercado.
</t>
  </si>
  <si>
    <t>GAS</t>
  </si>
  <si>
    <t>Para la cifra de ahorro medio se ha calculado la diferencia entre la oferta más barata del mes, de Energía Nufri, y la media de las comercializadoras analizadas por Kelisto. El resultado final incluye cargas, peajes e impuestos. Se ha tenido en cuenta un consumo medio de 5.000 kWh al año, estimado por el Instituto para la Diversificación y el Ahorro de Energía (IDAE), en la modalidad RL1, y han entrado en la comparación tarifas con precio fijo, sin que el coste de cada kWh consumido esté indexado al mercado.</t>
  </si>
  <si>
    <t>Para la cifra de ahorro medio se ha calculado la diferencia entre la oferta más barata del mes, de Energía Nufri, y la más cara de entre las analizadas por Kelisto. El resultado final incluye cargas, peajes e impuestos. Se ha tenido en cuenta un consumo medio de 5.000 kWh al año, estimado por el Instituto para la Diversificación y el Ahorro de Energía (IDAE), en la modalidad RL1, y han entrado en la comparación tarifas con precio fijo, sin que el coste de cada kWh consumido esté indexado al mercado.</t>
  </si>
  <si>
    <t>¿CUÁNTO GASTAN LAS FAMILIAS ESPAÑOLAS EN SUS FACTURAS DEL HOGAR?</t>
  </si>
  <si>
    <t>COSTE MEDIO AL AÑO</t>
  </si>
  <si>
    <t>TOTAL</t>
  </si>
  <si>
    <t xml:space="preserve">Fuente: cálculos de Kelisto.es realizados entre el  02/10/2023 y el 10/10/2023. Para realizar el cálculo se han tenido en cuenta los precios medios de 12 servicios/facturas del hogar calculados usando tanto datos oficiales como datos extraídos de los propios análisis elaborados por Kelisto.es, realizados con datos públicos de las compañías  de cada sector. Más información en el apartado de fuentes. </t>
  </si>
  <si>
    <t>¿CUÁNTO GASTAN LAS FAMILIAS ESPAÑOLAS EN SUS FACTURAS DEL HOGAR POR CC.AA?</t>
  </si>
  <si>
    <t>¿CUÁNTO GASTAN LAS FAMILIAS ANDALUZAS EN SUS FACTURAS DEL HOGAR?</t>
  </si>
  <si>
    <t>¿CUÁNTO GASTAN LAS FAMILIAS ARAGONESAS EN SUS FACTURAS DEL HOGAR?</t>
  </si>
  <si>
    <t>¿CUÁNTO GASTAN LAS FAMILIAS ASTURIANAS EN SUS FACTURAS DEL HOGAR?</t>
  </si>
  <si>
    <t>¿CUÁNTO GASTAN LAS FAMILIAS BALEARES EN SUS FACTURAS DEL HOGAR?</t>
  </si>
  <si>
    <t>¿CUÁNTO GASTAN LAS FAMILIAS CANARIAS EN SUS FACTURAS DEL HOGAR?</t>
  </si>
  <si>
    <t>¿CUÁNTO GASTAN LAS FAMILIAS CÁNTABRAS EN SUS FACTURAS DEL HOGAR?</t>
  </si>
  <si>
    <t>¿CUÁNTO GASTAN LAS FAMILIAS CASTELLANOMANCHEGAS EN SUS FACTURAS DEL HOGAR?</t>
  </si>
  <si>
    <t>¿CUÁNTO GASTAN LAS FAMILIAS CASTELLANOLEONESAS EN SUS FACTURAS DEL HOGAR?</t>
  </si>
  <si>
    <t>¿CUÁNTO GASTAN LAS FAMILIAS CATALANAS EN SUS FACTURAS DEL HOGAR?</t>
  </si>
  <si>
    <t>¿CUÁNTO GASTAN LAS FAMILIAS CEUTÍES EN SUS FACTURAS DEL HOGAR?</t>
  </si>
  <si>
    <t>¿CUÁNTO GASTAN LAS FAMILIAS VALENCIANAS EN SUS FACTURAS DEL HOGAR?</t>
  </si>
  <si>
    <t>¿CUÁNTO GASTAN LAS FAMILIAS EXTREMEÑAS EN SUS FACTURAS DEL HOGAR?</t>
  </si>
  <si>
    <t>¿CUÁNTO GASTAN LAS FAMILIAS GALLEGAS EN SUS FACTURAS DEL HOGAR?</t>
  </si>
  <si>
    <t>¿CUÁNTO GASTAN LAS FAMILIAS MADRILEÑAS EN SUS FACTURAS DEL HOGAR?</t>
  </si>
  <si>
    <t>¿CUÁNTO GASTAN LAS FAMILIAS MELILLENSES EN SUS FACTURAS DEL HOGAR?</t>
  </si>
  <si>
    <t>¿CUÁNTO GASTAN LAS FAMILIAS MURCIANAS EN SUS FACTURAS DEL HOGAR?</t>
  </si>
  <si>
    <t>¿CUÁNTO GASTAN LAS FAMILIAS NAVARRAS EN SUS FACTURAS DEL HOGAR?</t>
  </si>
  <si>
    <t>¿CUÁNTO GASTAN LAS FAMILIAS VASCAS EN SUS FACTURAS DEL HOGAR?</t>
  </si>
  <si>
    <t>¿CUÁNTO GASTAN LAS FAMILIAS RIOJANAS EN SUS FACTURAS DEL HOGAR?</t>
  </si>
  <si>
    <t>CÓMO LO HEMOS CALCULADO</t>
  </si>
  <si>
    <t xml:space="preserve">Para calcular estos datos se ha realizado una tarificación para un conductor de 42 años, con 10 años de experiencia, sin partes por accidente en los últimos años, con un Seat Ibiza matriculado en agosto de 2009. Ha estado asegurado durante más de 10 años Con los precios resultantes de esta tarificación se ha calculado el precio medio del seguro de coche para la modalidad de terceros ampliado (218,88 euros).
TABLAS POR CC.AA: en las tablas por comunidades autónomas se han personalizado los datos por CC.AA para las dos facturas cuyo importe varía más en función del lugar de residencia: hipotecas y seguros de coche. Para este tipo de pólizas se cambia el lugar de residencia del perfil medio usado en las tarificaciones de seguros de coche; para cada CC.AA se usa como lugar de residencia la capital de cada CC.AA. </t>
  </si>
  <si>
    <t>Para calcular estos datos se ha realizado una tarificación para un varón de 24 años residente en Madrid. Con los precios resultantes de esta tarificación se ha calculado el precio medio de las cinco pólizas más asequibles de un seguro de salud en la modalidad sin copago con asistencia sanitaria y hospitalización (607,68 euros)</t>
  </si>
  <si>
    <t>Para calcular estos datos se ha realizado una tarificación para un varón de 35 años y 50.000 euros de capital residente en Madrid. Con los precios resultantes de esta tarificación se ha calculado el precio medio de las cinco pólizas más asequibles de un seguro de vida con coberturas de fallecimiento (34,6 euros)</t>
  </si>
  <si>
    <t>Para calcular estos datos se ha realizado una tarificación para un conductor de 42 años, con 10 años de experiencia, sin partes por accidente en los últimos años, que conduce una Yamaha X-Max 125 GS de 2017. Con los precios resultantes de esta tarificación se ha calculado el precio medio del seguro de moto para la modalidad de terceros (136,75 euros)</t>
  </si>
  <si>
    <t>Para calcular estos datos se ha realizado una tarificación para un piso en una planta distinta a la planta baja en el que residen 4 personas, con una superficie de 100 m², construido en 2006 con materiales incombustibles y asegurado con un continente de 100.000 euros y contenido de 20.000 euros, situado en núcleo urbano (Madrid), con dos habitaciones, dos baños, puerta blindada y calidad de la construcción media. La vivienda ha sido rehabilitada en 2012. Con los precios resultantes de esta tarificación se ha calculado el precio medio del seguro de hogar para la modalidad de “hogar intermedio” (248,68 euros)</t>
  </si>
  <si>
    <t>Para calcular el gasto medio en las tarifas de fibra y dos líneas de móvil primero se han seleccionado las tarifas más baratas que combinan Internet con al menos 100 Mb y dos líneas con más de 10 GB (suficientes para un consumo medio según cifras del informe trimestral de la CNMC). El cálculo medio tiene en cuenta la oferta más barata por operador que cumpla estos requisitos de las compañías de telecomunicaciones activas en el comparador de Kelisto y que ofrecen fibra y móvil (Adamo, Euskaltel, Excom, Finetwork, Guuk, Jazztel, Lowi, MásMóvil, Movistar, O2, OROC, Orange, Pepehone,  R Cable, Simyo, Virgin telco, Vodafone, Vodafone Yu, Suop y Yoigo), además de Butik, PTV Telecom, My net y Digi, teniendo en cuenta promociones sobre el coste del primer año y con precios vigentes a 10/10/2023. Euskaltel, R Cable y Telecable, que tienen tarifas idénticas y operan en diferentes regiones, solo se contabilizan como una.</t>
  </si>
  <si>
    <t xml:space="preserve">Para calcular el coste medio de una hipoteca al año se ha calculado la cuota anual que pagaría un consumidor en base a estas cifras. 
- Importe y plazo medio de una hipoteca: datos del Instituto Nacional de Estadística (INE) a julio 2023 (últimos datos disponibles). 
- Interés medio de las hipotecas fijas en España: datos de julio de 2023 del INE para hipotecas fijas.
Para calcular la cuota anual y mensual se han tenido en cuenta los datos de importe medio de una hipoteca para vivienda y plazo de amortización (25 años) del INE de julio 2023 (últimos datos disponibles a cierre de este análisis).
TABLAS POR CC.AA: en las tablas por comunidades autónomas se han personalizado los datos por CC.AA para las dos facturas cuyo importe varía más en función del lugar de residencia: hipotecas y seguros de coche. Para hipotecas, se usa como referencia el importe medio de una hipoteca en cada CC.AA según los datos del INE de julio de 2023 (últimos disponibles a cierre de este análisis). </t>
  </si>
  <si>
    <t xml:space="preserve">El coste medio de las cuentas se ha obtenido de los datos de Kelisto a 03/10/2023 basados en la información que ofrecen las entidades financieras en sus páginas  web. Datos detallados disponibles en este artículo: https://www.kelisto.es/cuentas-bancarias/mejor-compra/las-mejores-cuentas-sin-comisiones-6323 </t>
  </si>
  <si>
    <t>El gasto medio en un préstamo personal se calcula teniendo en cuenta la cuota anual abonaría un consumidor al contratar un préstamo personal con el interés medio. Para llegar a esta conclusión se toman como referencia los siguientes datos: 
- Importe: el importe medio que, como mínimo, exigen pedir los préstamos personales monitorizados por Kelisto.es a 02/10/2023 con información de las páginas web de las entidades. 
- Plazo: el plazo medio que, como mínimo, exigen establecer los préstamos personales monitorizados por Kelisto.es a 02/10/2023 con información de las páginas web de las entidades. 
- Interés medio: datos de Kelisto.es a 01/10/2023. con información de las páginas web de las entidades. 
Con estos datos, se ha calculado la cuota mensual y la cuota anual que pagaría un consumidor con el interés medio. Para el cálculo no se han tenido en cuenta otros gastos adicionales, como las comisiones.</t>
  </si>
  <si>
    <r>
      <rPr>
        <i/>
        <sz val="9"/>
        <color rgb="FF000000"/>
        <rFont val="Calibri"/>
      </rPr>
      <t xml:space="preserve">La cifra de ahorro medio en una tarjeta de crédito se calcula teniendo en cuenta la diferencia en la cuota anual que podría conseguir un consumidor que contratara la tarjeta de crédito (con pago revolving) más barata del mercado, frente a la que abonaría al contratar una tarjeta de crédito con el interés (por pago revolving) medio. Para llegar a esta conclusión se toman como referencia los siguientes datos correspondientes a préstamos (dado que para tarjetas no existe datos al respecto): 
- Importe: el importe medio que, como mínimo, exigen pedir los préstamos personales monitorizados por </t>
    </r>
    <r>
      <rPr>
        <i/>
        <u/>
        <sz val="9"/>
        <color rgb="FF1155CC"/>
        <rFont val="Calibri"/>
      </rPr>
      <t>Kelisto.es</t>
    </r>
    <r>
      <rPr>
        <i/>
        <sz val="9"/>
        <color rgb="FF000000"/>
        <rFont val="Calibri"/>
      </rPr>
      <t xml:space="preserve"> a 02/10/2023 con información de las páginas web de las entidades (se usan como referencia los préstamos personales porque la oferta de tarjetas suele estar más personalizada en base al perfil de cada cliente). 
- Plazo: el plazo medio que, como mínimo, exigen establecer los préstamos personales monitorizados por </t>
    </r>
    <r>
      <rPr>
        <i/>
        <u/>
        <sz val="9"/>
        <color rgb="FF1155CC"/>
        <rFont val="Calibri"/>
      </rPr>
      <t>Kelisto.es</t>
    </r>
    <r>
      <rPr>
        <i/>
        <sz val="9"/>
        <color rgb="FF000000"/>
        <rFont val="Calibri"/>
      </rPr>
      <t xml:space="preserve"> a 02/10/2023 con información de las páginas web de las entidades (se usan como referencia los préstamos personales porque la oferta de tarjetas suele estar más personalizada en base al perfil de cada cliente). 
- Interés medio, mínimo y máximo: datos de Kelisto.es a 02/10/2023. con información de las páginas web de las entidades. 
Con estos datos, se ha calculado la cuota mensual y la cuota anual que pagaría un consumidor con el interés medio y el interés mínimo. Para el cálculo no se han tenido en cuenta otros gastos adicionales, como las cuotas de emisión/renovación.</t>
    </r>
  </si>
  <si>
    <t xml:space="preserve">El coste medio incluye cargas, peajes e impuestos, pero no incluye el coste del tope al gas (a 0 euros en los últimos meses) o el recargo por la financiación del bono social. Se ha tenido en cuenta un consumo medio de 2.540 kWh al año, estimado por la CNMC, y han entrado en la comparación tarifas con precio fijo, sin que el coste de cada kWh consumido cambie por tramos horarios o esté indexado al mercado. </t>
  </si>
  <si>
    <t>El coste medio incluye cargas, peajes e impuestos. Se ha tenido en cuenta un consumo medio de 5.000 kWh al año, estimado por el Instituto para la Diversificación y el Ahorro de Energía (IDAE), en la modalidad RL1, y han entrado en la comparación tarifas con precio fijo, sin que el coste de cada kWh consumido esté indexado al mercado.</t>
  </si>
  <si>
    <t>¿CÓMO HA EVOLUCIONADO EL GASTO TOTAL DE LAS FAMILIAS DURANTE LA  ÚLTIMA DÉCADA? 
(orden alfabético)</t>
  </si>
  <si>
    <t>¿CÓMO HA EVOLUCIONADO EL GASTO  TOTAL DE LAS FAMILIAS DURANTE LA  ÚLTIMA DÉCADA? 
(de mayor a menor)</t>
  </si>
  <si>
    <t>GASTO en 2022  (en €/año)</t>
  </si>
  <si>
    <t>GASTO en 2012 (en €/año)</t>
  </si>
  <si>
    <t>EVOLUCIÓN (en %)</t>
  </si>
  <si>
    <r>
      <rPr>
        <b/>
        <sz val="8"/>
        <color theme="1"/>
        <rFont val="Calibri"/>
      </rPr>
      <t xml:space="preserve">Fuente: </t>
    </r>
    <r>
      <rPr>
        <sz val="8"/>
        <color theme="1"/>
        <rFont val="Calibri"/>
      </rPr>
      <t xml:space="preserve">Encuesta de Presupuestos Familiares del Instituto Nacional de Estadística (INE), 2022, últimos datos disponibles.        </t>
    </r>
  </si>
  <si>
    <r>
      <rPr>
        <b/>
        <sz val="8"/>
        <color theme="1"/>
        <rFont val="Calibri"/>
      </rPr>
      <t xml:space="preserve">Fuente: </t>
    </r>
    <r>
      <rPr>
        <sz val="8"/>
        <color theme="1"/>
        <rFont val="Calibri"/>
      </rPr>
      <t xml:space="preserve">Encuesta de Presupuestos Familiares del Instituto Nacional de Estadística (INE), 2022, últimos datos disponibles.        </t>
    </r>
  </si>
  <si>
    <t>¿QUÉ % DEL GASTO TOTAL DE LAS FAMILIAS SE DESTINA AL PAGO DE LAS PRINCIPALES FACTURAS? 
(orden alfabético)</t>
  </si>
  <si>
    <t>¿QUÉ % DEL GASTO TOTAL DE LAS FAMILIAS SE DESTINA AL PAGO DE LAS PRINCIPALES FACTURAS? 
(de mayor a menor esfuerzo)</t>
  </si>
  <si>
    <t>GASTO (en €/año)</t>
  </si>
  <si>
    <t>GASTO EN FACTURAS DEL HOGAR(en €/año)</t>
  </si>
  <si>
    <t>% DESTINADO AL PAGO DE FACTURAS</t>
  </si>
  <si>
    <r>
      <rPr>
        <b/>
        <i/>
        <sz val="10"/>
        <color theme="1"/>
        <rFont val="Calibri"/>
      </rPr>
      <t xml:space="preserve">Fuente: </t>
    </r>
    <r>
      <rPr>
        <i/>
        <sz val="10"/>
        <color theme="1"/>
        <rFont val="Calibri"/>
      </rPr>
      <t xml:space="preserve">Encuesta de Presupuestos Familiares del Instituto Nacional de Estadística (INE) de 2022 (últimos datos), y cálculos propios de Kelisto.es realizados entre el 02/10/23 y el 10/10/23. Para llegar al % que representa el pago de facturas se ha calculado cuánto representa el gasto medio en facturas del hogar (calculado por Kelisto.es) en el total de gastos de una familia, según los datos del INE. </t>
    </r>
  </si>
  <si>
    <r>
      <rPr>
        <b/>
        <i/>
        <sz val="10"/>
        <color theme="1"/>
        <rFont val="Calibri"/>
      </rPr>
      <t xml:space="preserve">Fuente: </t>
    </r>
    <r>
      <rPr>
        <i/>
        <sz val="10"/>
        <color theme="1"/>
        <rFont val="Calibri"/>
      </rPr>
      <t xml:space="preserve">Encuesta de Presupuestos Familiares del Instituto Nacional de Estadística (INE) de 2022 (últimos datos), y cálculos propios de Kelisto.es realizados entre el 02/10/23 y el 10/10/23. Para llegar al % que representa el pago de facturas se ha calculado cuánto representa el gasto medio en facturas del hogar (calculado por Kelisto.es) en el total de gastos de una familia, según los datos del INE. </t>
    </r>
  </si>
  <si>
    <t>¿QUÉ % DE LAS FAMILIAS SE RETRASA EN EL PAGO DE LAS FACTURAS DEL HOGAR?
(orden alfabético)</t>
  </si>
  <si>
    <t>¿QUÉ % DE LAS FAMILIAS SE RETRASA EN EL PAGO DE LAS FACTURAS DEL HOGAR?
(de mayor a menor evolución)</t>
  </si>
  <si>
    <t>2022 (en %)</t>
  </si>
  <si>
    <t>2012 (en %)</t>
  </si>
  <si>
    <t>Evolución 2012-2022(en %)</t>
  </si>
  <si>
    <t>Nº hogares con retrasos en 2022</t>
  </si>
  <si>
    <t>Total Nacional</t>
  </si>
  <si>
    <r>
      <rPr>
        <b/>
        <i/>
        <sz val="10"/>
        <color theme="1"/>
        <rFont val="Calibri"/>
      </rPr>
      <t xml:space="preserve">Fuente: </t>
    </r>
    <r>
      <rPr>
        <i/>
        <sz val="10"/>
        <color theme="1"/>
        <rFont val="Calibri"/>
      </rPr>
      <t>Encuesta Contínua de Hogares y Encuesta de Condiciones de Vida del INE (últimos datos disponibles, correspondientes a 2022). Los datos muestran el % de hogares que ha tenido retrasos en el pago de gastos relacionados con la vivienda principal (hipoteca o alquiler, recibos de gas, comunidad...) en los últimos 12 meses</t>
    </r>
  </si>
  <si>
    <r>
      <rPr>
        <b/>
        <i/>
        <sz val="10"/>
        <color theme="1"/>
        <rFont val="Calibri"/>
      </rPr>
      <t xml:space="preserve">Fuente: </t>
    </r>
    <r>
      <rPr>
        <i/>
        <sz val="10"/>
        <color theme="1"/>
        <rFont val="Calibri"/>
      </rPr>
      <t>Encuesta Contínua de Hogares y Encuesta de Condiciones de Vida del INE (últimos datos disponibles, correspondientes a 2022). Los datos muestran el % de hogares que ha tenido retrasos en el pago de gastos relacionados con la vivienda principal (hipoteca o alquiler, recibos de gas, comunidad...) en los últimos 12 meses</t>
    </r>
  </si>
  <si>
    <t>¿QUÉ % DEL GASTO  DE UNA FAMILIA SE PODRÍA AHORRAR ELIGIENDO LOS PROVEEDORES MÁS BARATOS? 
(orden alfabético)</t>
  </si>
  <si>
    <r>
      <rPr>
        <b/>
        <i/>
        <sz val="10"/>
        <color rgb="FF000000"/>
        <rFont val="Calibri"/>
      </rPr>
      <t xml:space="preserve">Fuente: </t>
    </r>
    <r>
      <rPr>
        <i/>
        <sz val="10"/>
        <color rgb="FF000000"/>
        <rFont val="Calibri"/>
      </rPr>
      <t xml:space="preserve">Encuesta de Presupuestos Familiares del Instituto Nacional de Estadística (INE) de 2022 (últimos datos), y cálculos propios de Kelisto.es realizados entre el 01/10/2023 y el 10/10/2023. </t>
    </r>
    <r>
      <rPr>
        <i/>
        <sz val="10"/>
        <color rgb="FF000000"/>
        <rFont val="Calibri"/>
      </rPr>
      <t>Para llegar al % que representa el ahorro por CC.AA. y a nivel nacional se ha calculado cuánto representa el ahorro medio en facturas a nivel global  y el ahorro máximoen el total de gastos de una familia en cada CC.AA y a nivel nacional.</t>
    </r>
  </si>
  <si>
    <t>¿QUÉ % DEL GASTO  DE UNA FAMILIA SE PODRÍA AHORRAR ELIGIENDO LOS PROVEEDORES MÁS BARATOS? 
(de mayor a menor en % de ahorro máximo respecto a los gastos totales- columna I)</t>
  </si>
  <si>
    <r>
      <rPr>
        <b/>
        <i/>
        <sz val="10"/>
        <color rgb="FF000000"/>
        <rFont val="Calibri"/>
      </rPr>
      <t xml:space="preserve">Fuente: </t>
    </r>
    <r>
      <rPr>
        <i/>
        <sz val="10"/>
        <color rgb="FF000000"/>
        <rFont val="Calibri"/>
      </rPr>
      <t xml:space="preserve">Encuesta de Presupuestos Familiares del Instituto Nacional de Estadística (INE) de 2022 (últimos datos), y cálculos propios de Kelisto.es realizados entre el 01/10/2023 y el 10/10/2023. </t>
    </r>
    <r>
      <rPr>
        <i/>
        <sz val="10"/>
        <color rgb="FF000000"/>
        <rFont val="Calibri"/>
      </rPr>
      <t>Para llegar al % que representa el ahorro por CC.AA. y a nivel nacional se ha calculado cuánto representa el ahorro medio en facturas a nivel global  y el ahorro máximoen el total de gastos de una familia en cada CC.AA y a nivel nacional.</t>
    </r>
  </si>
  <si>
    <t>¿CUÁNTO SE PUEDE AHORRAR AL AÑO EN CADA FACTURA DEL HOGAR CAMBIANDO DE PROVEEDOR?</t>
  </si>
  <si>
    <t xml:space="preserve">¿QUÉ % DEL GASTO  DE UNA FAMILIA SE PODRÍA AHORRAR ELIGIENDO LOS PROVEEDORES MÁS BARATOS?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</si>
</sst>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164" formatCode="0.0"/>
    <numFmt numFmtId="165" formatCode="#,##0.0"/>
  </numFmts>
  <fonts count="41" x14ac:knownFonts="1">
    <font>
      <sz val="10"/>
      <color rgb="FF000000"/>
      <name val="Arial"/>
      <scheme val="minor"/>
    </font>
    <font>
      <b/>
      <sz val="12"/>
      <color rgb="FF000000"/>
      <name val="Calibri"/>
    </font>
    <font>
      <sz val="10"/>
      <color rgb="FF000000"/>
      <name val="Arial"/>
    </font>
    <font>
      <b/>
      <sz val="9"/>
      <color theme="0"/>
      <name val="Calibri"/>
    </font>
    <font>
      <sz val="10"/>
      <color theme="0"/>
      <name val="Calibri"/>
    </font>
    <font>
      <sz val="9"/>
      <color rgb="FF000000"/>
      <name val="Calibri"/>
    </font>
    <font>
      <sz val="10"/>
      <color theme="1"/>
      <name val="Arial"/>
    </font>
    <font>
      <b/>
      <sz val="9"/>
      <color rgb="FF000000"/>
      <name val="Calibri"/>
    </font>
    <font>
      <i/>
      <sz val="8"/>
      <color rgb="FF000000"/>
      <name val="Calibri"/>
    </font>
    <font>
      <b/>
      <u/>
      <sz val="10"/>
      <color rgb="FF0000FF"/>
      <name val="Calibri"/>
    </font>
    <font>
      <b/>
      <sz val="12"/>
      <color theme="1"/>
      <name val="Calibri"/>
    </font>
    <font>
      <b/>
      <sz val="10"/>
      <color theme="1"/>
      <name val="Calibri"/>
    </font>
    <font>
      <b/>
      <sz val="10"/>
      <color rgb="FF000000"/>
      <name val="Calibri"/>
    </font>
    <font>
      <b/>
      <sz val="10"/>
      <color rgb="FFFFFFFF"/>
      <name val="Calibri"/>
    </font>
    <font>
      <sz val="11"/>
      <color rgb="FF333333"/>
      <name val="Calibri"/>
    </font>
    <font>
      <sz val="10"/>
      <color theme="1"/>
      <name val="Calibri"/>
    </font>
    <font>
      <sz val="10"/>
      <color theme="1"/>
      <name val="Arial"/>
      <scheme val="minor"/>
    </font>
    <font>
      <i/>
      <sz val="8"/>
      <color theme="1"/>
      <name val="Calibri"/>
    </font>
    <font>
      <sz val="10"/>
      <name val="Arial"/>
    </font>
    <font>
      <b/>
      <sz val="9"/>
      <color rgb="FFFFFFFF"/>
      <name val="Calibri"/>
    </font>
    <font>
      <b/>
      <sz val="10"/>
      <color theme="1"/>
      <name val="Calibri"/>
    </font>
    <font>
      <b/>
      <sz val="9"/>
      <color theme="1"/>
      <name val="Calibri"/>
    </font>
    <font>
      <sz val="9"/>
      <color theme="1"/>
      <name val="Calibri"/>
    </font>
    <font>
      <i/>
      <sz val="9"/>
      <color rgb="FF000000"/>
      <name val="Calibri"/>
    </font>
    <font>
      <b/>
      <sz val="10"/>
      <color rgb="FF000000"/>
      <name val="Arial"/>
    </font>
    <font>
      <sz val="9"/>
      <color theme="1"/>
      <name val="Arial"/>
    </font>
    <font>
      <i/>
      <sz val="9"/>
      <color theme="1"/>
      <name val="Calibri"/>
    </font>
    <font>
      <sz val="10"/>
      <color rgb="FF000000"/>
      <name val="Calibri"/>
    </font>
    <font>
      <sz val="11"/>
      <color rgb="FFFFFFFF"/>
      <name val="Calibri"/>
    </font>
    <font>
      <sz val="8"/>
      <color theme="1"/>
      <name val="Calibri"/>
    </font>
    <font>
      <i/>
      <sz val="10"/>
      <color theme="1"/>
      <name val="Calibri"/>
    </font>
    <font>
      <b/>
      <sz val="11"/>
      <color rgb="FF333333"/>
      <name val="Calibri"/>
    </font>
    <font>
      <sz val="10"/>
      <color rgb="FFFF0000"/>
      <name val="Calibri"/>
    </font>
    <font>
      <i/>
      <sz val="10"/>
      <color rgb="FF000000"/>
      <name val="Calibri"/>
    </font>
    <font>
      <b/>
      <i/>
      <sz val="8"/>
      <color rgb="FF000000"/>
      <name val="Calibri"/>
    </font>
    <font>
      <b/>
      <i/>
      <sz val="8"/>
      <color theme="1"/>
      <name val="Calibri"/>
    </font>
    <font>
      <b/>
      <u/>
      <sz val="10"/>
      <color rgb="FF1155CC"/>
      <name val="Calibri"/>
    </font>
    <font>
      <i/>
      <u/>
      <sz val="9"/>
      <color rgb="FF1155CC"/>
      <name val="Calibri"/>
    </font>
    <font>
      <b/>
      <sz val="8"/>
      <color theme="1"/>
      <name val="Calibri"/>
    </font>
    <font>
      <b/>
      <i/>
      <sz val="10"/>
      <color theme="1"/>
      <name val="Calibri"/>
    </font>
    <font>
      <b/>
      <i/>
      <sz val="10"/>
      <color rgb="FF000000"/>
      <name val="Calibri"/>
    </font>
  </fonts>
  <fills count="15">
    <fill>
      <patternFill patternType="none"/>
    </fill>
    <fill>
      <patternFill patternType="gray125"/>
    </fill>
    <fill>
      <patternFill patternType="solid">
        <fgColor rgb="FF800080"/>
        <bgColor rgb="FF800080"/>
      </patternFill>
    </fill>
    <fill>
      <patternFill patternType="solid">
        <fgColor rgb="FFF27B0E"/>
        <bgColor rgb="FFF27B0E"/>
      </patternFill>
    </fill>
    <fill>
      <patternFill patternType="solid">
        <fgColor rgb="FF22B1CF"/>
        <bgColor rgb="FF22B1CF"/>
      </patternFill>
    </fill>
    <fill>
      <patternFill patternType="solid">
        <fgColor rgb="FFFF5066"/>
        <bgColor rgb="FFFF5066"/>
      </patternFill>
    </fill>
    <fill>
      <patternFill patternType="solid">
        <fgColor rgb="FF84C013"/>
        <bgColor rgb="FF84C013"/>
      </patternFill>
    </fill>
    <fill>
      <patternFill patternType="solid">
        <fgColor rgb="FFF3F3F3"/>
        <bgColor rgb="FFF3F3F3"/>
      </patternFill>
    </fill>
    <fill>
      <patternFill patternType="solid">
        <fgColor rgb="FFBFBFBF"/>
        <bgColor rgb="FFBFBFBF"/>
      </patternFill>
    </fill>
    <fill>
      <patternFill patternType="solid">
        <fgColor rgb="FFEFEFEF"/>
        <bgColor rgb="FFEFEFEF"/>
      </patternFill>
    </fill>
    <fill>
      <patternFill patternType="solid">
        <fgColor rgb="FFD9D2E9"/>
        <bgColor rgb="FFD9D2E9"/>
      </patternFill>
    </fill>
    <fill>
      <patternFill patternType="solid">
        <fgColor rgb="FFFFFF00"/>
        <bgColor rgb="FFFFFF00"/>
      </patternFill>
    </fill>
    <fill>
      <patternFill patternType="solid">
        <fgColor rgb="FFD8D8D8"/>
        <bgColor rgb="FFD8D8D8"/>
      </patternFill>
    </fill>
    <fill>
      <patternFill patternType="solid">
        <fgColor rgb="FFFFFFFF"/>
        <bgColor rgb="FFFFFFFF"/>
      </patternFill>
    </fill>
    <fill>
      <patternFill patternType="solid">
        <fgColor rgb="FFB4A7D6"/>
        <bgColor rgb="FFB4A7D6"/>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top/>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120">
    <xf numFmtId="0" fontId="0" fillId="0" borderId="0" xfId="0"/>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0" xfId="0" applyFont="1" applyAlignment="1">
      <alignment vertical="center" wrapText="1"/>
    </xf>
    <xf numFmtId="0" fontId="2" fillId="0" borderId="0" xfId="0" applyFont="1" applyAlignment="1">
      <alignment vertical="center" wrapText="1"/>
    </xf>
    <xf numFmtId="0" fontId="4" fillId="4" borderId="1" xfId="0" applyFont="1" applyFill="1" applyBorder="1" applyAlignment="1">
      <alignment horizontal="center" vertical="center" wrapText="1"/>
    </xf>
    <xf numFmtId="0" fontId="2" fillId="0" borderId="0" xfId="0" applyFont="1" applyAlignment="1">
      <alignment vertical="center"/>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4" fontId="7" fillId="7" borderId="1" xfId="0" applyNumberFormat="1" applyFont="1" applyFill="1" applyBorder="1" applyAlignment="1">
      <alignment horizontal="center" vertical="center" wrapText="1"/>
    </xf>
    <xf numFmtId="164" fontId="7" fillId="7"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4" fontId="7" fillId="8" borderId="1" xfId="0" applyNumberFormat="1" applyFont="1" applyFill="1" applyBorder="1" applyAlignment="1">
      <alignment horizontal="center" vertical="center" wrapText="1"/>
    </xf>
    <xf numFmtId="164" fontId="7" fillId="8" borderId="1" xfId="0" applyNumberFormat="1" applyFont="1" applyFill="1" applyBorder="1" applyAlignment="1">
      <alignment horizontal="center" vertical="center" wrapText="1"/>
    </xf>
    <xf numFmtId="0" fontId="9" fillId="0" borderId="0" xfId="0" applyFont="1" applyAlignment="1">
      <alignment horizontal="left" vertical="center" wrapText="1"/>
    </xf>
    <xf numFmtId="0" fontId="2" fillId="0" borderId="0" xfId="0" applyFont="1" applyAlignment="1">
      <alignment horizontal="center" vertical="center"/>
    </xf>
    <xf numFmtId="0" fontId="11" fillId="9" borderId="1"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4" fontId="14" fillId="10" borderId="3" xfId="0" applyNumberFormat="1" applyFont="1" applyFill="1" applyBorder="1" applyAlignment="1">
      <alignment horizontal="center" vertical="center"/>
    </xf>
    <xf numFmtId="0" fontId="15" fillId="0" borderId="3" xfId="0" applyFont="1" applyBorder="1" applyAlignment="1">
      <alignment horizontal="center" vertical="center"/>
    </xf>
    <xf numFmtId="2" fontId="15" fillId="0" borderId="3" xfId="0" applyNumberFormat="1" applyFont="1" applyBorder="1" applyAlignment="1">
      <alignment horizontal="center" vertical="center"/>
    </xf>
    <xf numFmtId="164" fontId="15" fillId="0" borderId="3" xfId="0" applyNumberFormat="1" applyFont="1" applyBorder="1" applyAlignment="1">
      <alignment horizontal="center" vertical="center"/>
    </xf>
    <xf numFmtId="10" fontId="16" fillId="0" borderId="0" xfId="0" applyNumberFormat="1" applyFont="1"/>
    <xf numFmtId="0" fontId="2" fillId="0" borderId="0" xfId="0" applyFont="1" applyAlignment="1">
      <alignment horizontal="left" vertical="center"/>
    </xf>
    <xf numFmtId="0" fontId="19" fillId="2" borderId="1" xfId="0" applyFont="1" applyFill="1" applyBorder="1" applyAlignment="1">
      <alignment horizontal="center" vertical="center" wrapText="1"/>
    </xf>
    <xf numFmtId="0" fontId="20" fillId="0" borderId="1" xfId="0" applyFont="1" applyBorder="1" applyAlignment="1">
      <alignment horizontal="center"/>
    </xf>
    <xf numFmtId="4" fontId="5" fillId="0" borderId="1" xfId="0" applyNumberFormat="1" applyFont="1" applyBorder="1" applyAlignment="1">
      <alignment horizontal="center" vertical="center" wrapText="1"/>
    </xf>
    <xf numFmtId="0" fontId="20" fillId="0" borderId="5" xfId="0" applyFont="1" applyBorder="1" applyAlignment="1">
      <alignment horizontal="center"/>
    </xf>
    <xf numFmtId="0" fontId="20" fillId="11" borderId="5" xfId="0" applyFont="1" applyFill="1" applyBorder="1" applyAlignment="1">
      <alignment horizontal="center"/>
    </xf>
    <xf numFmtId="4" fontId="7" fillId="11" borderId="1" xfId="0" applyNumberFormat="1" applyFont="1" applyFill="1" applyBorder="1" applyAlignment="1">
      <alignment horizontal="center" vertical="center" wrapText="1"/>
    </xf>
    <xf numFmtId="0" fontId="12" fillId="0" borderId="0" xfId="0" applyFont="1" applyAlignment="1">
      <alignment horizontal="center"/>
    </xf>
    <xf numFmtId="0" fontId="12" fillId="11" borderId="6" xfId="0" applyFont="1" applyFill="1" applyBorder="1" applyAlignment="1">
      <alignment horizontal="center"/>
    </xf>
    <xf numFmtId="0" fontId="7" fillId="12" borderId="1" xfId="0" applyFont="1" applyFill="1" applyBorder="1" applyAlignment="1">
      <alignment horizontal="center" vertical="center" wrapText="1"/>
    </xf>
    <xf numFmtId="4" fontId="21" fillId="12" borderId="1" xfId="0" applyNumberFormat="1" applyFont="1" applyFill="1" applyBorder="1" applyAlignment="1">
      <alignment horizontal="center" vertical="center" wrapText="1"/>
    </xf>
    <xf numFmtId="164" fontId="21" fillId="12" borderId="1" xfId="0" applyNumberFormat="1" applyFont="1" applyFill="1" applyBorder="1" applyAlignment="1">
      <alignment horizontal="center" vertical="center" wrapText="1"/>
    </xf>
    <xf numFmtId="164" fontId="21" fillId="12" borderId="7" xfId="0" applyNumberFormat="1" applyFont="1" applyFill="1" applyBorder="1" applyAlignment="1">
      <alignment horizontal="center" vertical="center" wrapText="1"/>
    </xf>
    <xf numFmtId="4" fontId="21" fillId="8" borderId="5" xfId="0" applyNumberFormat="1" applyFont="1" applyFill="1" applyBorder="1" applyAlignment="1">
      <alignment horizontal="center" vertical="center" wrapText="1"/>
    </xf>
    <xf numFmtId="164" fontId="21" fillId="8" borderId="5" xfId="0" applyNumberFormat="1" applyFont="1" applyFill="1" applyBorder="1" applyAlignment="1">
      <alignment horizontal="center" vertical="center" wrapText="1"/>
    </xf>
    <xf numFmtId="164" fontId="21" fillId="8" borderId="3" xfId="0" applyNumberFormat="1" applyFont="1" applyFill="1" applyBorder="1" applyAlignment="1">
      <alignment horizontal="center" vertical="center" wrapText="1"/>
    </xf>
    <xf numFmtId="6"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0" fontId="22" fillId="0" borderId="1" xfId="0" applyFont="1" applyBorder="1" applyAlignment="1">
      <alignment horizontal="center" wrapText="1"/>
    </xf>
    <xf numFmtId="0" fontId="22" fillId="0" borderId="7" xfId="0" applyFont="1" applyBorder="1" applyAlignment="1">
      <alignment horizontal="center" wrapText="1"/>
    </xf>
    <xf numFmtId="0" fontId="2" fillId="0" borderId="0" xfId="0" applyFont="1" applyAlignment="1">
      <alignment wrapText="1"/>
    </xf>
    <xf numFmtId="0" fontId="3" fillId="3" borderId="1" xfId="0" applyFont="1" applyFill="1" applyBorder="1" applyAlignment="1">
      <alignment horizontal="center" vertical="center" wrapText="1"/>
    </xf>
    <xf numFmtId="0" fontId="23" fillId="0" borderId="1" xfId="0" applyFont="1" applyBorder="1" applyAlignment="1">
      <alignment horizontal="left" vertical="center" wrapText="1"/>
    </xf>
    <xf numFmtId="2" fontId="2" fillId="0" borderId="0" xfId="0" applyNumberFormat="1" applyFont="1" applyAlignment="1">
      <alignment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19" fillId="0" borderId="0" xfId="0" applyFont="1" applyAlignment="1">
      <alignment horizontal="center" vertical="center" wrapText="1"/>
    </xf>
    <xf numFmtId="0" fontId="25" fillId="0" borderId="0" xfId="0" applyFont="1" applyAlignment="1">
      <alignment vertical="center" wrapText="1"/>
    </xf>
    <xf numFmtId="0" fontId="21" fillId="0" borderId="1" xfId="0" applyFont="1" applyBorder="1" applyAlignment="1">
      <alignment horizontal="center" vertical="center" wrapText="1"/>
    </xf>
    <xf numFmtId="4" fontId="5" fillId="0" borderId="1" xfId="0" applyNumberFormat="1" applyFont="1" applyBorder="1" applyAlignment="1">
      <alignment horizontal="center" vertical="center"/>
    </xf>
    <xf numFmtId="0" fontId="23" fillId="0" borderId="0" xfId="0" applyFont="1" applyAlignment="1">
      <alignment horizontal="center" vertical="center" wrapText="1"/>
    </xf>
    <xf numFmtId="0" fontId="2" fillId="0" borderId="0" xfId="0" applyFont="1"/>
    <xf numFmtId="0" fontId="26" fillId="13" borderId="8" xfId="0" applyFont="1" applyFill="1" applyBorder="1" applyAlignment="1">
      <alignment horizontal="left" vertical="top" wrapText="1"/>
    </xf>
    <xf numFmtId="0" fontId="26" fillId="13" borderId="0" xfId="0" applyFont="1" applyFill="1" applyAlignment="1">
      <alignment horizontal="left" vertical="top" wrapText="1"/>
    </xf>
    <xf numFmtId="4" fontId="27" fillId="0" borderId="1" xfId="0" applyNumberFormat="1" applyFont="1" applyBorder="1" applyAlignment="1">
      <alignment horizontal="center" wrapText="1"/>
    </xf>
    <xf numFmtId="4" fontId="20" fillId="11" borderId="5" xfId="0" applyNumberFormat="1" applyFont="1" applyFill="1" applyBorder="1" applyAlignment="1">
      <alignment horizontal="center"/>
    </xf>
    <xf numFmtId="0" fontId="27" fillId="0" borderId="0" xfId="0" applyFont="1" applyAlignment="1">
      <alignment horizontal="center" wrapText="1"/>
    </xf>
    <xf numFmtId="0" fontId="26" fillId="13" borderId="9" xfId="0" applyFont="1" applyFill="1" applyBorder="1" applyAlignment="1">
      <alignment horizontal="left" vertical="top" wrapText="1"/>
    </xf>
    <xf numFmtId="0" fontId="26" fillId="13" borderId="10" xfId="0" applyFont="1" applyFill="1" applyBorder="1" applyAlignment="1">
      <alignment horizontal="left" vertical="top" wrapText="1"/>
    </xf>
    <xf numFmtId="0" fontId="26"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5" fillId="0" borderId="0" xfId="0" applyFont="1" applyAlignment="1">
      <alignment horizontal="center"/>
    </xf>
    <xf numFmtId="0" fontId="15" fillId="0" borderId="0" xfId="0" applyFont="1" applyAlignment="1">
      <alignment horizontal="center" vertical="center"/>
    </xf>
    <xf numFmtId="0" fontId="28" fillId="2" borderId="1" xfId="0" applyFont="1" applyFill="1" applyBorder="1" applyAlignment="1">
      <alignment vertical="center" wrapText="1"/>
    </xf>
    <xf numFmtId="0" fontId="15" fillId="0" borderId="0" xfId="0" applyFont="1" applyAlignment="1">
      <alignment horizontal="center" vertical="center" wrapText="1"/>
    </xf>
    <xf numFmtId="0" fontId="11" fillId="0" borderId="1" xfId="0" applyFont="1" applyBorder="1" applyAlignment="1">
      <alignment horizontal="center"/>
    </xf>
    <xf numFmtId="4" fontId="15" fillId="0" borderId="1" xfId="0" applyNumberFormat="1" applyFont="1" applyBorder="1" applyAlignment="1">
      <alignment horizontal="center"/>
    </xf>
    <xf numFmtId="2" fontId="15" fillId="0" borderId="1" xfId="0" applyNumberFormat="1" applyFont="1" applyBorder="1" applyAlignment="1">
      <alignment horizontal="center"/>
    </xf>
    <xf numFmtId="0" fontId="11" fillId="11" borderId="1" xfId="0" applyFont="1" applyFill="1" applyBorder="1" applyAlignment="1">
      <alignment horizontal="center"/>
    </xf>
    <xf numFmtId="4" fontId="11" fillId="11" borderId="1" xfId="0" applyNumberFormat="1" applyFont="1" applyFill="1" applyBorder="1" applyAlignment="1">
      <alignment horizontal="center"/>
    </xf>
    <xf numFmtId="2" fontId="11" fillId="11" borderId="1" xfId="0" applyNumberFormat="1" applyFont="1" applyFill="1" applyBorder="1" applyAlignment="1">
      <alignment horizontal="center"/>
    </xf>
    <xf numFmtId="0" fontId="13" fillId="2" borderId="2" xfId="0" applyFont="1" applyFill="1" applyBorder="1" applyAlignment="1">
      <alignment horizontal="center" vertical="center"/>
    </xf>
    <xf numFmtId="1" fontId="16" fillId="0" borderId="0" xfId="0" applyNumberFormat="1" applyFont="1"/>
    <xf numFmtId="0" fontId="13" fillId="2" borderId="2" xfId="0" applyFont="1" applyFill="1" applyBorder="1" applyAlignment="1">
      <alignment horizontal="center" wrapText="1"/>
    </xf>
    <xf numFmtId="0" fontId="31" fillId="0" borderId="5" xfId="0" applyFont="1" applyBorder="1"/>
    <xf numFmtId="0" fontId="14" fillId="0" borderId="3" xfId="0" applyFont="1" applyBorder="1" applyAlignment="1">
      <alignment horizontal="center"/>
    </xf>
    <xf numFmtId="164" fontId="14" fillId="0" borderId="3" xfId="0" applyNumberFormat="1" applyFont="1" applyBorder="1" applyAlignment="1">
      <alignment horizontal="center"/>
    </xf>
    <xf numFmtId="4" fontId="14" fillId="0" borderId="3" xfId="0" applyNumberFormat="1" applyFont="1" applyBorder="1" applyAlignment="1">
      <alignment horizontal="center"/>
    </xf>
    <xf numFmtId="0" fontId="31" fillId="11" borderId="5" xfId="0" applyFont="1" applyFill="1" applyBorder="1"/>
    <xf numFmtId="0" fontId="31" fillId="11" borderId="3" xfId="0" applyFont="1" applyFill="1" applyBorder="1" applyAlignment="1">
      <alignment horizontal="center"/>
    </xf>
    <xf numFmtId="4" fontId="31" fillId="11" borderId="3" xfId="0" applyNumberFormat="1" applyFont="1" applyFill="1" applyBorder="1" applyAlignment="1">
      <alignment horizontal="center"/>
    </xf>
    <xf numFmtId="0" fontId="31" fillId="11" borderId="11" xfId="0" applyFont="1" applyFill="1" applyBorder="1"/>
    <xf numFmtId="0" fontId="31" fillId="11" borderId="12" xfId="0" applyFont="1" applyFill="1" applyBorder="1" applyAlignment="1">
      <alignment horizontal="center"/>
    </xf>
    <xf numFmtId="164" fontId="31" fillId="11" borderId="12" xfId="0" applyNumberFormat="1" applyFont="1" applyFill="1" applyBorder="1" applyAlignment="1">
      <alignment horizontal="center"/>
    </xf>
    <xf numFmtId="4" fontId="31" fillId="11" borderId="12" xfId="0" applyNumberFormat="1" applyFont="1" applyFill="1" applyBorder="1" applyAlignment="1">
      <alignment horizontal="center"/>
    </xf>
    <xf numFmtId="0" fontId="31" fillId="0" borderId="11" xfId="0" applyFont="1" applyBorder="1"/>
    <xf numFmtId="0" fontId="14" fillId="0" borderId="12" xfId="0" applyFont="1" applyBorder="1" applyAlignment="1">
      <alignment horizontal="center"/>
    </xf>
    <xf numFmtId="4" fontId="14" fillId="0" borderId="12" xfId="0" applyNumberFormat="1" applyFont="1" applyBorder="1" applyAlignment="1">
      <alignment horizontal="center"/>
    </xf>
    <xf numFmtId="0" fontId="32" fillId="0" borderId="0" xfId="0" applyFont="1" applyAlignment="1">
      <alignment horizontal="center"/>
    </xf>
    <xf numFmtId="0" fontId="12" fillId="14" borderId="2" xfId="0" applyFont="1" applyFill="1" applyBorder="1" applyAlignment="1">
      <alignment horizontal="center" vertical="center" wrapText="1"/>
    </xf>
    <xf numFmtId="165" fontId="15" fillId="0" borderId="1" xfId="0" applyNumberFormat="1" applyFont="1" applyBorder="1" applyAlignment="1">
      <alignment horizontal="center"/>
    </xf>
    <xf numFmtId="165" fontId="11" fillId="11" borderId="1" xfId="0" applyNumberFormat="1" applyFont="1" applyFill="1" applyBorder="1" applyAlignment="1">
      <alignment horizontal="center"/>
    </xf>
    <xf numFmtId="0" fontId="1" fillId="0" borderId="0" xfId="0" applyFont="1" applyAlignment="1">
      <alignment horizontal="center" vertical="center" wrapText="1"/>
    </xf>
    <xf numFmtId="0" fontId="0" fillId="0" borderId="0" xfId="0"/>
    <xf numFmtId="0" fontId="8" fillId="0" borderId="0" xfId="0" applyFont="1" applyAlignment="1">
      <alignment horizontal="left" vertical="top" wrapText="1"/>
    </xf>
    <xf numFmtId="0" fontId="10" fillId="0" borderId="0" xfId="0" applyFont="1" applyAlignment="1">
      <alignment horizontal="center" wrapText="1"/>
    </xf>
    <xf numFmtId="0" fontId="17" fillId="0" borderId="4" xfId="0" applyFont="1" applyBorder="1" applyAlignment="1">
      <alignment horizontal="left" vertical="center" wrapText="1"/>
    </xf>
    <xf numFmtId="0" fontId="18" fillId="0" borderId="4" xfId="0" applyFont="1" applyBorder="1"/>
    <xf numFmtId="0" fontId="8" fillId="0" borderId="0" xfId="0" applyFont="1" applyAlignment="1">
      <alignment horizontal="left"/>
    </xf>
    <xf numFmtId="0" fontId="26" fillId="13" borderId="8" xfId="0" applyFont="1" applyFill="1" applyBorder="1" applyAlignment="1">
      <alignment horizontal="left" vertical="top" wrapText="1"/>
    </xf>
    <xf numFmtId="0" fontId="18" fillId="0" borderId="9" xfId="0" applyFont="1" applyBorder="1"/>
    <xf numFmtId="0" fontId="30" fillId="0" borderId="4" xfId="0" applyFont="1" applyBorder="1" applyAlignment="1">
      <alignment horizontal="left" vertical="top" wrapText="1"/>
    </xf>
    <xf numFmtId="0" fontId="33" fillId="0" borderId="0" xfId="0" applyFont="1" applyAlignment="1">
      <alignment horizontal="left" vertical="top" wrapText="1"/>
    </xf>
    <xf numFmtId="0" fontId="10" fillId="0" borderId="0" xfId="0" applyFont="1" applyAlignment="1">
      <alignment horizontal="center" vertical="center" wrapText="1"/>
    </xf>
    <xf numFmtId="0" fontId="29" fillId="0" borderId="0" xfId="0" applyFont="1" applyAlignment="1">
      <alignment horizontal="left" vertical="top" wrapText="1"/>
    </xf>
    <xf numFmtId="0" fontId="0" fillId="0" borderId="0" xfId="0" applyAlignment="1">
      <alignment vertical="center"/>
    </xf>
    <xf numFmtId="0" fontId="30" fillId="0" borderId="4" xfId="0" applyFont="1" applyBorder="1" applyAlignment="1">
      <alignment horizontal="left" vertical="center" wrapText="1"/>
    </xf>
    <xf numFmtId="0" fontId="18" fillId="0" borderId="4"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1001"/>
  <sheetViews>
    <sheetView tabSelected="1" workbookViewId="0">
      <selection activeCell="A42" sqref="A42"/>
    </sheetView>
  </sheetViews>
  <sheetFormatPr baseColWidth="10" defaultColWidth="12.6640625" defaultRowHeight="15" customHeight="1" x14ac:dyDescent="0.25"/>
  <cols>
    <col min="1" max="1" width="50.6640625" customWidth="1"/>
    <col min="2" max="6" width="12.6640625" customWidth="1"/>
  </cols>
  <sheetData>
    <row r="1" spans="1:21" ht="24.6" customHeight="1" x14ac:dyDescent="0.25">
      <c r="A1" s="104" t="s">
        <v>181</v>
      </c>
      <c r="B1" s="105"/>
      <c r="C1" s="105"/>
      <c r="D1" s="105"/>
      <c r="E1" s="105"/>
      <c r="F1" s="1"/>
      <c r="G1" s="1"/>
      <c r="H1" s="1"/>
      <c r="I1" s="1"/>
      <c r="J1" s="1"/>
      <c r="K1" s="1"/>
      <c r="L1" s="1"/>
      <c r="M1" s="1"/>
      <c r="N1" s="1"/>
      <c r="O1" s="1"/>
      <c r="P1" s="1"/>
      <c r="Q1" s="1"/>
      <c r="R1" s="1"/>
      <c r="S1" s="1"/>
      <c r="T1" s="1"/>
      <c r="U1" s="1"/>
    </row>
    <row r="2" spans="1:21" ht="54.75" customHeight="1" x14ac:dyDescent="0.25">
      <c r="A2" s="2" t="s">
        <v>0</v>
      </c>
      <c r="B2" s="2" t="s">
        <v>1</v>
      </c>
      <c r="C2" s="2" t="s">
        <v>2</v>
      </c>
      <c r="D2" s="2" t="s">
        <v>3</v>
      </c>
      <c r="E2" s="2" t="s">
        <v>4</v>
      </c>
      <c r="F2" s="1"/>
      <c r="G2" s="1"/>
      <c r="H2" s="1"/>
      <c r="I2" s="1"/>
      <c r="J2" s="1"/>
      <c r="K2" s="1"/>
      <c r="L2" s="1"/>
      <c r="M2" s="1"/>
      <c r="N2" s="1"/>
      <c r="O2" s="1"/>
      <c r="P2" s="1"/>
      <c r="Q2" s="1"/>
      <c r="R2" s="1"/>
      <c r="S2" s="1"/>
      <c r="T2" s="1"/>
      <c r="U2" s="1"/>
    </row>
    <row r="3" spans="1:21" ht="15.75" customHeight="1" x14ac:dyDescent="0.25">
      <c r="A3" s="3" t="s">
        <v>5</v>
      </c>
      <c r="B3" s="4">
        <v>85.3</v>
      </c>
      <c r="C3" s="4">
        <v>352</v>
      </c>
      <c r="D3" s="5">
        <v>32.9</v>
      </c>
      <c r="E3" s="5">
        <v>67</v>
      </c>
      <c r="F3" s="6"/>
      <c r="G3" s="7"/>
      <c r="H3" s="7"/>
      <c r="I3" s="7"/>
      <c r="J3" s="7"/>
      <c r="K3" s="7"/>
      <c r="L3" s="7"/>
      <c r="M3" s="7"/>
      <c r="N3" s="7"/>
      <c r="O3" s="7"/>
      <c r="P3" s="7"/>
      <c r="Q3" s="7"/>
      <c r="R3" s="7"/>
      <c r="S3" s="7"/>
      <c r="T3" s="7"/>
      <c r="U3" s="7"/>
    </row>
    <row r="4" spans="1:21" ht="15.75" customHeight="1" x14ac:dyDescent="0.25">
      <c r="A4" s="3" t="s">
        <v>6</v>
      </c>
      <c r="B4" s="4">
        <v>36.24</v>
      </c>
      <c r="C4" s="4">
        <v>111.96</v>
      </c>
      <c r="D4" s="5">
        <v>4.54</v>
      </c>
      <c r="E4" s="5">
        <v>12.81</v>
      </c>
      <c r="F4" s="6"/>
      <c r="G4" s="7"/>
      <c r="H4" s="7"/>
      <c r="I4" s="7"/>
      <c r="J4" s="7"/>
      <c r="K4" s="7"/>
      <c r="L4" s="7"/>
      <c r="M4" s="7"/>
      <c r="N4" s="7"/>
      <c r="O4" s="7"/>
      <c r="P4" s="7"/>
      <c r="Q4" s="7"/>
      <c r="R4" s="7"/>
      <c r="S4" s="7"/>
      <c r="T4" s="7"/>
      <c r="U4" s="7"/>
    </row>
    <row r="5" spans="1:21" ht="15.75" customHeight="1" x14ac:dyDescent="0.25">
      <c r="A5" s="3" t="s">
        <v>7</v>
      </c>
      <c r="B5" s="4">
        <v>17.600000000000001</v>
      </c>
      <c r="C5" s="4">
        <v>27</v>
      </c>
      <c r="D5" s="5">
        <v>50.87</v>
      </c>
      <c r="E5" s="5">
        <v>61.36</v>
      </c>
      <c r="F5" s="6"/>
      <c r="G5" s="7"/>
      <c r="H5" s="7"/>
      <c r="I5" s="7"/>
      <c r="J5" s="7"/>
      <c r="K5" s="7"/>
      <c r="L5" s="7"/>
      <c r="M5" s="7"/>
      <c r="N5" s="7"/>
      <c r="O5" s="7"/>
      <c r="P5" s="7"/>
      <c r="Q5" s="7"/>
      <c r="R5" s="7"/>
      <c r="S5" s="7"/>
      <c r="T5" s="7"/>
      <c r="U5" s="7"/>
    </row>
    <row r="6" spans="1:21" ht="15.75" customHeight="1" x14ac:dyDescent="0.25">
      <c r="A6" s="3" t="s">
        <v>8</v>
      </c>
      <c r="B6" s="4">
        <v>72.680000000000007</v>
      </c>
      <c r="C6" s="4">
        <v>175.18</v>
      </c>
      <c r="D6" s="5">
        <v>44.73</v>
      </c>
      <c r="E6" s="5">
        <v>66.11</v>
      </c>
      <c r="F6" s="6"/>
      <c r="G6" s="7"/>
      <c r="H6" s="7"/>
      <c r="I6" s="7"/>
      <c r="J6" s="7"/>
      <c r="K6" s="7"/>
      <c r="L6" s="7"/>
      <c r="M6" s="7"/>
      <c r="N6" s="7"/>
      <c r="O6" s="7"/>
      <c r="P6" s="7"/>
      <c r="Q6" s="7"/>
      <c r="R6" s="7"/>
      <c r="S6" s="7"/>
      <c r="T6" s="7"/>
      <c r="U6" s="7"/>
    </row>
    <row r="7" spans="1:21" ht="15.75" customHeight="1" x14ac:dyDescent="0.25">
      <c r="A7" s="3" t="s">
        <v>9</v>
      </c>
      <c r="B7" s="4">
        <v>73.489999999999995</v>
      </c>
      <c r="C7" s="4">
        <v>188</v>
      </c>
      <c r="D7" s="5">
        <v>30.16</v>
      </c>
      <c r="E7" s="5">
        <v>52.56</v>
      </c>
      <c r="F7" s="6"/>
      <c r="G7" s="7"/>
      <c r="H7" s="7"/>
      <c r="I7" s="7"/>
      <c r="J7" s="7"/>
      <c r="K7" s="7"/>
      <c r="L7" s="7"/>
      <c r="M7" s="7"/>
      <c r="N7" s="7"/>
      <c r="O7" s="7"/>
      <c r="P7" s="7"/>
      <c r="Q7" s="7"/>
      <c r="R7" s="7"/>
      <c r="S7" s="7"/>
      <c r="T7" s="7"/>
      <c r="U7" s="7"/>
    </row>
    <row r="8" spans="1:21" ht="15.75" hidden="1" customHeight="1" x14ac:dyDescent="0.25">
      <c r="A8" s="8" t="s">
        <v>10</v>
      </c>
      <c r="B8" s="4">
        <v>137.63</v>
      </c>
      <c r="C8" s="4">
        <v>288</v>
      </c>
      <c r="D8" s="5">
        <v>43.33</v>
      </c>
      <c r="E8" s="5">
        <v>61.54</v>
      </c>
      <c r="O8" s="9"/>
      <c r="P8" s="9"/>
      <c r="Q8" s="9"/>
      <c r="R8" s="9"/>
      <c r="S8" s="9"/>
      <c r="T8" s="9"/>
      <c r="U8" s="9"/>
    </row>
    <row r="9" spans="1:21" ht="15.75" hidden="1" customHeight="1" x14ac:dyDescent="0.25">
      <c r="A9" s="8" t="s">
        <v>11</v>
      </c>
      <c r="B9" s="4">
        <v>54.75</v>
      </c>
      <c r="C9" s="4">
        <v>234</v>
      </c>
      <c r="D9" s="5">
        <v>37.82</v>
      </c>
      <c r="E9" s="5">
        <v>72.22</v>
      </c>
    </row>
    <row r="10" spans="1:21" ht="15.75" hidden="1" customHeight="1" x14ac:dyDescent="0.25">
      <c r="A10" s="8" t="s">
        <v>12</v>
      </c>
      <c r="B10" s="4">
        <v>51.81</v>
      </c>
      <c r="C10" s="4">
        <v>96</v>
      </c>
      <c r="D10" s="5">
        <v>38.15</v>
      </c>
      <c r="E10" s="5">
        <v>53.33</v>
      </c>
    </row>
    <row r="11" spans="1:21" ht="15.75" customHeight="1" x14ac:dyDescent="0.25">
      <c r="A11" s="8" t="s">
        <v>13</v>
      </c>
      <c r="B11" s="4">
        <v>240.98</v>
      </c>
      <c r="C11" s="4">
        <v>575.4</v>
      </c>
      <c r="D11" s="5">
        <v>42.65</v>
      </c>
      <c r="E11" s="5">
        <v>63.98</v>
      </c>
    </row>
    <row r="12" spans="1:21" ht="15.75" hidden="1" customHeight="1" x14ac:dyDescent="0.25">
      <c r="A12" s="8" t="s">
        <v>14</v>
      </c>
      <c r="B12" s="4">
        <v>157.5</v>
      </c>
      <c r="C12" s="4">
        <v>506.52</v>
      </c>
      <c r="D12" s="5">
        <v>23.81</v>
      </c>
      <c r="E12" s="5">
        <v>50.13</v>
      </c>
    </row>
    <row r="13" spans="1:21" ht="15.75" customHeight="1" x14ac:dyDescent="0.25">
      <c r="A13" s="10" t="s">
        <v>15</v>
      </c>
      <c r="B13" s="4">
        <v>187.92</v>
      </c>
      <c r="C13" s="4">
        <v>828.12</v>
      </c>
      <c r="D13" s="5">
        <v>2.09</v>
      </c>
      <c r="E13" s="5">
        <v>9.2100000000000009</v>
      </c>
    </row>
    <row r="14" spans="1:21" ht="15.75" customHeight="1" x14ac:dyDescent="0.25">
      <c r="A14" s="10" t="s">
        <v>16</v>
      </c>
      <c r="B14" s="4">
        <v>181</v>
      </c>
      <c r="C14" s="4">
        <v>240</v>
      </c>
      <c r="D14" s="5">
        <v>75.567999999999998</v>
      </c>
      <c r="E14" s="5">
        <v>100</v>
      </c>
    </row>
    <row r="15" spans="1:21" ht="15.75" customHeight="1" x14ac:dyDescent="0.25">
      <c r="A15" s="10" t="s">
        <v>17</v>
      </c>
      <c r="B15" s="4">
        <v>54.6</v>
      </c>
      <c r="C15" s="4">
        <v>134.16</v>
      </c>
      <c r="D15" s="5">
        <v>1.67</v>
      </c>
      <c r="E15" s="5">
        <v>4.0999999999999996</v>
      </c>
    </row>
    <row r="16" spans="1:21" ht="15.75" hidden="1" customHeight="1" x14ac:dyDescent="0.25">
      <c r="A16" s="10" t="s">
        <v>18</v>
      </c>
      <c r="B16" s="4">
        <v>156.15</v>
      </c>
      <c r="C16" s="4">
        <v>442.25</v>
      </c>
      <c r="D16" s="5">
        <v>35.229999999999997</v>
      </c>
      <c r="E16" s="5">
        <v>99.77</v>
      </c>
    </row>
    <row r="17" spans="1:7" ht="15.75" customHeight="1" x14ac:dyDescent="0.25">
      <c r="A17" s="10" t="s">
        <v>19</v>
      </c>
      <c r="B17" s="4">
        <v>88.56</v>
      </c>
      <c r="C17" s="4">
        <v>282.83999999999997</v>
      </c>
      <c r="D17" s="5">
        <v>2.54</v>
      </c>
      <c r="E17" s="5">
        <v>8.1199999999999992</v>
      </c>
    </row>
    <row r="18" spans="1:7" ht="15.75" customHeight="1" x14ac:dyDescent="0.25">
      <c r="A18" s="11" t="s">
        <v>20</v>
      </c>
      <c r="B18" s="4">
        <v>61.8</v>
      </c>
      <c r="C18" s="4">
        <v>249</v>
      </c>
      <c r="D18" s="5">
        <v>11.1</v>
      </c>
      <c r="E18" s="5">
        <v>33.54</v>
      </c>
    </row>
    <row r="19" spans="1:7" ht="15.75" customHeight="1" x14ac:dyDescent="0.25">
      <c r="A19" s="11" t="s">
        <v>21</v>
      </c>
      <c r="B19" s="4">
        <v>58.44</v>
      </c>
      <c r="C19" s="4">
        <v>136.56</v>
      </c>
      <c r="D19" s="5">
        <v>10.08</v>
      </c>
      <c r="E19" s="5">
        <v>22.06</v>
      </c>
    </row>
    <row r="20" spans="1:7" ht="15.75" hidden="1" customHeight="1" x14ac:dyDescent="0.25">
      <c r="A20" s="12" t="s">
        <v>22</v>
      </c>
      <c r="B20" s="13">
        <f t="shared" ref="B20:C20" si="0">(B3+B4+B5+B6+B7+B8+B9+B10+B11+B12+B13+B14+B15+B17+B18+B19)</f>
        <v>1560.3</v>
      </c>
      <c r="C20" s="13">
        <f t="shared" si="0"/>
        <v>4424.7400000000007</v>
      </c>
      <c r="D20" s="14">
        <f t="shared" ref="D20:E20" si="1">AVERAGE(D3:D15,D17:D19)</f>
        <v>28.250499999999995</v>
      </c>
      <c r="E20" s="14">
        <f t="shared" si="1"/>
        <v>46.129375000000003</v>
      </c>
    </row>
    <row r="21" spans="1:7" ht="15.75" customHeight="1" x14ac:dyDescent="0.25">
      <c r="A21" s="15" t="s">
        <v>23</v>
      </c>
      <c r="B21" s="16">
        <f t="shared" ref="B21:C21" si="2">(B3+B4+B5+B6+B7+B11+B13+B14+B15+B17+B18+B19)</f>
        <v>1158.6099999999999</v>
      </c>
      <c r="C21" s="16">
        <f t="shared" si="2"/>
        <v>3300.22</v>
      </c>
      <c r="D21" s="17">
        <f t="shared" ref="D21:E21" si="3">AVERAGE(D3:D7,D11,D13:D15,D17:D19)</f>
        <v>25.741500000000002</v>
      </c>
      <c r="E21" s="17">
        <f t="shared" si="3"/>
        <v>41.737500000000004</v>
      </c>
    </row>
    <row r="22" spans="1:7" ht="166.8" customHeight="1" x14ac:dyDescent="0.25">
      <c r="A22" s="106" t="s">
        <v>24</v>
      </c>
      <c r="B22" s="105"/>
      <c r="C22" s="105"/>
      <c r="D22" s="105"/>
      <c r="E22" s="105"/>
    </row>
    <row r="23" spans="1:7" ht="27.6" x14ac:dyDescent="0.25">
      <c r="A23" s="18" t="s">
        <v>25</v>
      </c>
      <c r="B23" s="19"/>
      <c r="C23" s="19"/>
      <c r="D23" s="19"/>
      <c r="E23" s="19"/>
    </row>
    <row r="24" spans="1:7" ht="15.75" customHeight="1" x14ac:dyDescent="0.25">
      <c r="A24" s="19"/>
      <c r="B24" s="19"/>
      <c r="C24" s="19"/>
      <c r="D24" s="19"/>
      <c r="E24" s="19"/>
    </row>
    <row r="25" spans="1:7" ht="33" customHeight="1" x14ac:dyDescent="0.3">
      <c r="A25" s="107" t="s">
        <v>182</v>
      </c>
      <c r="B25" s="105"/>
      <c r="C25" s="105"/>
      <c r="D25" s="105"/>
      <c r="E25" s="19"/>
    </row>
    <row r="26" spans="1:7" ht="110.4" x14ac:dyDescent="0.25">
      <c r="A26" s="20"/>
      <c r="B26" s="21"/>
      <c r="C26" s="22" t="s">
        <v>26</v>
      </c>
      <c r="D26" s="22" t="s">
        <v>27</v>
      </c>
      <c r="E26" s="19"/>
    </row>
    <row r="27" spans="1:7" ht="15.75" customHeight="1" x14ac:dyDescent="0.25">
      <c r="A27" s="20" t="s">
        <v>28</v>
      </c>
      <c r="B27" s="23">
        <f>'DATOS POR CCAA'!B23</f>
        <v>31567.71</v>
      </c>
      <c r="C27" s="24"/>
      <c r="D27" s="24"/>
      <c r="E27" s="19"/>
    </row>
    <row r="28" spans="1:7" ht="15.75" customHeight="1" x14ac:dyDescent="0.25">
      <c r="A28" s="20" t="s">
        <v>29</v>
      </c>
      <c r="B28" s="23">
        <f>'GASTO FACTURAS DEL HOGAR 2023'!B15</f>
        <v>18461.02</v>
      </c>
      <c r="C28" s="25"/>
      <c r="D28" s="24"/>
      <c r="E28" s="19"/>
    </row>
    <row r="29" spans="1:7" ht="27.6" x14ac:dyDescent="0.25">
      <c r="A29" s="20" t="s">
        <v>30</v>
      </c>
      <c r="B29" s="23">
        <f>B21</f>
        <v>1158.6099999999999</v>
      </c>
      <c r="C29" s="25">
        <f>(B29*100)/B27</f>
        <v>3.6702377207595984</v>
      </c>
      <c r="D29" s="26">
        <f>(B29*100)/B28</f>
        <v>6.2759804171167133</v>
      </c>
      <c r="E29" s="19"/>
    </row>
    <row r="30" spans="1:7" ht="27.6" x14ac:dyDescent="0.25">
      <c r="A30" s="20" t="s">
        <v>31</v>
      </c>
      <c r="B30" s="23">
        <f>C21</f>
        <v>3300.22</v>
      </c>
      <c r="C30" s="25">
        <f>(B30*100)/B27</f>
        <v>10.45441687091018</v>
      </c>
      <c r="D30" s="25">
        <f>(B30*100)/B28</f>
        <v>17.876693703814848</v>
      </c>
      <c r="E30" s="19"/>
      <c r="G30" s="27"/>
    </row>
    <row r="31" spans="1:7" ht="33.6" customHeight="1" x14ac:dyDescent="0.25">
      <c r="A31" s="108" t="s">
        <v>32</v>
      </c>
      <c r="B31" s="109"/>
      <c r="C31" s="109"/>
      <c r="D31" s="109"/>
      <c r="E31" s="19"/>
    </row>
    <row r="32" spans="1:7" ht="15.75" customHeight="1" x14ac:dyDescent="0.25">
      <c r="A32" s="19"/>
      <c r="B32" s="19"/>
      <c r="C32" s="19"/>
      <c r="D32" s="19"/>
      <c r="E32" s="19"/>
    </row>
    <row r="33" spans="1:5" ht="27.6" x14ac:dyDescent="0.25">
      <c r="A33" s="18" t="s">
        <v>33</v>
      </c>
      <c r="B33" s="19"/>
      <c r="C33" s="19"/>
      <c r="D33" s="19"/>
      <c r="E33" s="19"/>
    </row>
    <row r="34" spans="1:5" ht="15.75" customHeight="1" x14ac:dyDescent="0.25">
      <c r="A34" s="28"/>
      <c r="B34" s="19"/>
      <c r="C34" s="19"/>
      <c r="D34" s="19"/>
      <c r="E34" s="19"/>
    </row>
    <row r="35" spans="1:5" ht="13.8" x14ac:dyDescent="0.25">
      <c r="A35" s="18" t="s">
        <v>34</v>
      </c>
      <c r="B35" s="19"/>
      <c r="C35" s="19"/>
      <c r="D35" s="19"/>
      <c r="E35" s="19"/>
    </row>
    <row r="36" spans="1:5" ht="27.6" x14ac:dyDescent="0.25">
      <c r="A36" s="18" t="s">
        <v>35</v>
      </c>
      <c r="B36" s="19"/>
      <c r="C36" s="19"/>
      <c r="D36" s="19"/>
      <c r="E36" s="19"/>
    </row>
    <row r="37" spans="1:5" ht="15.75" customHeight="1" x14ac:dyDescent="0.25">
      <c r="A37" s="28"/>
      <c r="B37" s="19"/>
      <c r="C37" s="19"/>
      <c r="D37" s="19"/>
      <c r="E37" s="19"/>
    </row>
    <row r="38" spans="1:5" ht="27.6" x14ac:dyDescent="0.25">
      <c r="A38" s="18" t="s">
        <v>36</v>
      </c>
      <c r="B38" s="19"/>
      <c r="C38" s="19"/>
      <c r="D38" s="19"/>
      <c r="E38" s="19"/>
    </row>
    <row r="39" spans="1:5" ht="15.75" customHeight="1" x14ac:dyDescent="0.25">
      <c r="A39" s="28"/>
      <c r="B39" s="19"/>
      <c r="C39" s="19"/>
      <c r="D39" s="19"/>
      <c r="E39" s="19"/>
    </row>
    <row r="40" spans="1:5" ht="27.6" x14ac:dyDescent="0.25">
      <c r="A40" s="18" t="s">
        <v>37</v>
      </c>
      <c r="B40" s="19"/>
      <c r="C40" s="19"/>
      <c r="D40" s="19"/>
      <c r="E40" s="19"/>
    </row>
    <row r="41" spans="1:5" ht="15.75" customHeight="1" x14ac:dyDescent="0.25">
      <c r="A41" s="28"/>
      <c r="B41" s="19"/>
      <c r="C41" s="19"/>
      <c r="D41" s="19"/>
      <c r="E41" s="19"/>
    </row>
    <row r="42" spans="1:5" ht="27.6" x14ac:dyDescent="0.25">
      <c r="A42" s="18" t="s">
        <v>38</v>
      </c>
      <c r="B42" s="19"/>
      <c r="C42" s="19"/>
      <c r="D42" s="19"/>
      <c r="E42" s="19"/>
    </row>
    <row r="43" spans="1:5" ht="15.75" customHeight="1" x14ac:dyDescent="0.25">
      <c r="A43" s="19"/>
      <c r="B43" s="19"/>
      <c r="C43" s="19"/>
      <c r="D43" s="19"/>
      <c r="E43" s="19"/>
    </row>
    <row r="44" spans="1:5" ht="15.75" customHeight="1" x14ac:dyDescent="0.25">
      <c r="A44" s="19"/>
      <c r="B44" s="19"/>
      <c r="C44" s="19"/>
      <c r="D44" s="19"/>
      <c r="E44" s="19"/>
    </row>
    <row r="45" spans="1:5" ht="15.75" customHeight="1" x14ac:dyDescent="0.25">
      <c r="A45" s="19"/>
      <c r="B45" s="19"/>
      <c r="C45" s="19"/>
      <c r="D45" s="19"/>
      <c r="E45" s="19"/>
    </row>
    <row r="46" spans="1:5" ht="15.75" customHeight="1" x14ac:dyDescent="0.25">
      <c r="A46" s="19"/>
      <c r="B46" s="19"/>
      <c r="C46" s="19"/>
      <c r="D46" s="19"/>
      <c r="E46" s="19"/>
    </row>
    <row r="47" spans="1:5" ht="15.75" customHeight="1" x14ac:dyDescent="0.25">
      <c r="A47" s="19"/>
      <c r="B47" s="19"/>
      <c r="C47" s="19"/>
      <c r="D47" s="19"/>
      <c r="E47" s="19"/>
    </row>
    <row r="48" spans="1:5" ht="15.75" customHeight="1" x14ac:dyDescent="0.25">
      <c r="A48" s="19"/>
      <c r="B48" s="19"/>
      <c r="C48" s="19"/>
      <c r="D48" s="19"/>
      <c r="E48" s="19"/>
    </row>
    <row r="49" spans="1:5" ht="15.75" customHeight="1" x14ac:dyDescent="0.25">
      <c r="A49" s="19"/>
      <c r="B49" s="19"/>
      <c r="C49" s="19"/>
      <c r="D49" s="19"/>
      <c r="E49" s="19"/>
    </row>
    <row r="50" spans="1:5" ht="15.75" customHeight="1" x14ac:dyDescent="0.25">
      <c r="A50" s="19"/>
      <c r="B50" s="19"/>
      <c r="C50" s="19"/>
      <c r="D50" s="19"/>
      <c r="E50" s="19"/>
    </row>
    <row r="51" spans="1:5" ht="15.75" customHeight="1" x14ac:dyDescent="0.25">
      <c r="A51" s="19"/>
      <c r="B51" s="19"/>
      <c r="C51" s="19"/>
      <c r="D51" s="19"/>
      <c r="E51" s="19"/>
    </row>
    <row r="52" spans="1:5" ht="15.75" customHeight="1" x14ac:dyDescent="0.25">
      <c r="A52" s="19"/>
      <c r="B52" s="19"/>
      <c r="C52" s="19"/>
      <c r="D52" s="19"/>
      <c r="E52" s="19"/>
    </row>
    <row r="53" spans="1:5" ht="15.75" customHeight="1" x14ac:dyDescent="0.25">
      <c r="A53" s="19"/>
      <c r="B53" s="19"/>
      <c r="C53" s="19"/>
      <c r="D53" s="19"/>
      <c r="E53" s="19"/>
    </row>
    <row r="54" spans="1:5" ht="15.75" customHeight="1" x14ac:dyDescent="0.25">
      <c r="A54" s="19"/>
      <c r="B54" s="19"/>
      <c r="C54" s="19"/>
      <c r="D54" s="19"/>
      <c r="E54" s="19"/>
    </row>
    <row r="55" spans="1:5" ht="15.75" customHeight="1" x14ac:dyDescent="0.25">
      <c r="A55" s="19"/>
      <c r="B55" s="19"/>
      <c r="C55" s="19"/>
      <c r="D55" s="19"/>
      <c r="E55" s="19"/>
    </row>
    <row r="56" spans="1:5" ht="15.75" customHeight="1" x14ac:dyDescent="0.25">
      <c r="A56" s="19"/>
      <c r="B56" s="19"/>
      <c r="C56" s="19"/>
      <c r="D56" s="19"/>
      <c r="E56" s="19"/>
    </row>
    <row r="57" spans="1:5" ht="15.75" customHeight="1" x14ac:dyDescent="0.25">
      <c r="A57" s="19"/>
      <c r="B57" s="19"/>
      <c r="C57" s="19"/>
      <c r="D57" s="19"/>
      <c r="E57" s="19"/>
    </row>
    <row r="58" spans="1:5" ht="15.75" customHeight="1" x14ac:dyDescent="0.25">
      <c r="A58" s="19"/>
      <c r="B58" s="19"/>
      <c r="C58" s="19"/>
      <c r="D58" s="19"/>
      <c r="E58" s="19"/>
    </row>
    <row r="59" spans="1:5" ht="15.75" customHeight="1" x14ac:dyDescent="0.25">
      <c r="A59" s="19"/>
      <c r="B59" s="19"/>
      <c r="C59" s="19"/>
      <c r="D59" s="19"/>
      <c r="E59" s="19"/>
    </row>
    <row r="60" spans="1:5" ht="15.75" customHeight="1" x14ac:dyDescent="0.25">
      <c r="A60" s="19"/>
      <c r="B60" s="19"/>
      <c r="C60" s="19"/>
      <c r="D60" s="19"/>
      <c r="E60" s="19"/>
    </row>
    <row r="61" spans="1:5" ht="15.75" customHeight="1" x14ac:dyDescent="0.25">
      <c r="A61" s="19"/>
      <c r="B61" s="19"/>
      <c r="C61" s="19"/>
      <c r="D61" s="19"/>
      <c r="E61" s="19"/>
    </row>
    <row r="62" spans="1:5" ht="15.75" customHeight="1" x14ac:dyDescent="0.25">
      <c r="A62" s="19"/>
      <c r="B62" s="19"/>
      <c r="C62" s="19"/>
      <c r="D62" s="19"/>
      <c r="E62" s="19"/>
    </row>
    <row r="63" spans="1:5" ht="15.75" customHeight="1" x14ac:dyDescent="0.25">
      <c r="A63" s="19"/>
      <c r="B63" s="19"/>
      <c r="C63" s="19"/>
      <c r="D63" s="19"/>
      <c r="E63" s="19"/>
    </row>
    <row r="64" spans="1:5" ht="15.75" customHeight="1" x14ac:dyDescent="0.25">
      <c r="A64" s="19"/>
      <c r="B64" s="19"/>
      <c r="C64" s="19"/>
      <c r="D64" s="19"/>
      <c r="E64" s="19"/>
    </row>
    <row r="65" spans="1:5" ht="15.75" customHeight="1" x14ac:dyDescent="0.25">
      <c r="A65" s="19"/>
      <c r="B65" s="19"/>
      <c r="C65" s="19"/>
      <c r="D65" s="19"/>
      <c r="E65" s="19"/>
    </row>
    <row r="66" spans="1:5" ht="15.75" customHeight="1" x14ac:dyDescent="0.25">
      <c r="A66" s="19"/>
      <c r="B66" s="19"/>
      <c r="C66" s="19"/>
      <c r="D66" s="19"/>
      <c r="E66" s="19"/>
    </row>
    <row r="67" spans="1:5" ht="15.75" customHeight="1" x14ac:dyDescent="0.25">
      <c r="A67" s="19"/>
      <c r="B67" s="19"/>
      <c r="C67" s="19"/>
      <c r="D67" s="19"/>
      <c r="E67" s="19"/>
    </row>
    <row r="68" spans="1:5" ht="15.75" customHeight="1" x14ac:dyDescent="0.25">
      <c r="A68" s="19"/>
      <c r="B68" s="19"/>
      <c r="C68" s="19"/>
      <c r="D68" s="19"/>
      <c r="E68" s="19"/>
    </row>
    <row r="69" spans="1:5" ht="15.75" customHeight="1" x14ac:dyDescent="0.25">
      <c r="A69" s="19"/>
      <c r="B69" s="19"/>
      <c r="C69" s="19"/>
      <c r="D69" s="19"/>
      <c r="E69" s="19"/>
    </row>
    <row r="70" spans="1:5" ht="15.75" customHeight="1" x14ac:dyDescent="0.25">
      <c r="A70" s="19"/>
      <c r="B70" s="19"/>
      <c r="C70" s="19"/>
      <c r="D70" s="19"/>
      <c r="E70" s="19"/>
    </row>
    <row r="71" spans="1:5" ht="15.75" customHeight="1" x14ac:dyDescent="0.25">
      <c r="A71" s="19"/>
      <c r="B71" s="19"/>
      <c r="C71" s="19"/>
      <c r="D71" s="19"/>
      <c r="E71" s="19"/>
    </row>
    <row r="72" spans="1:5" ht="15.75" customHeight="1" x14ac:dyDescent="0.25">
      <c r="A72" s="19"/>
      <c r="B72" s="19"/>
      <c r="C72" s="19"/>
      <c r="D72" s="19"/>
      <c r="E72" s="19"/>
    </row>
    <row r="73" spans="1:5" ht="15.75" customHeight="1" x14ac:dyDescent="0.25">
      <c r="A73" s="19"/>
      <c r="B73" s="19"/>
      <c r="C73" s="19"/>
      <c r="D73" s="19"/>
      <c r="E73" s="19"/>
    </row>
    <row r="74" spans="1:5" ht="15.75" customHeight="1" x14ac:dyDescent="0.25">
      <c r="A74" s="19"/>
      <c r="B74" s="19"/>
      <c r="C74" s="19"/>
      <c r="D74" s="19"/>
      <c r="E74" s="19"/>
    </row>
    <row r="75" spans="1:5" ht="15.75" customHeight="1" x14ac:dyDescent="0.25">
      <c r="A75" s="19"/>
      <c r="B75" s="19"/>
      <c r="C75" s="19"/>
      <c r="D75" s="19"/>
      <c r="E75" s="19"/>
    </row>
    <row r="76" spans="1:5" ht="15.75" customHeight="1" x14ac:dyDescent="0.25">
      <c r="A76" s="19"/>
      <c r="B76" s="19"/>
      <c r="C76" s="19"/>
      <c r="D76" s="19"/>
      <c r="E76" s="19"/>
    </row>
    <row r="77" spans="1:5" ht="15.75" customHeight="1" x14ac:dyDescent="0.25">
      <c r="A77" s="19"/>
      <c r="B77" s="19"/>
      <c r="C77" s="19"/>
      <c r="D77" s="19"/>
      <c r="E77" s="19"/>
    </row>
    <row r="78" spans="1:5" ht="15.75" customHeight="1" x14ac:dyDescent="0.25">
      <c r="A78" s="19"/>
      <c r="B78" s="19"/>
      <c r="C78" s="19"/>
      <c r="D78" s="19"/>
      <c r="E78" s="19"/>
    </row>
    <row r="79" spans="1:5" ht="15.75" customHeight="1" x14ac:dyDescent="0.25">
      <c r="A79" s="19"/>
      <c r="B79" s="19"/>
      <c r="C79" s="19"/>
      <c r="D79" s="19"/>
      <c r="E79" s="19"/>
    </row>
    <row r="80" spans="1:5" ht="15.75" customHeight="1" x14ac:dyDescent="0.25">
      <c r="A80" s="19"/>
      <c r="B80" s="19"/>
      <c r="C80" s="19"/>
      <c r="D80" s="19"/>
      <c r="E80" s="19"/>
    </row>
    <row r="81" spans="1:5" ht="15.75" customHeight="1" x14ac:dyDescent="0.25">
      <c r="A81" s="19"/>
      <c r="B81" s="19"/>
      <c r="C81" s="19"/>
      <c r="D81" s="19"/>
      <c r="E81" s="19"/>
    </row>
    <row r="82" spans="1:5" ht="15.75" customHeight="1" x14ac:dyDescent="0.25">
      <c r="A82" s="19"/>
      <c r="B82" s="19"/>
      <c r="C82" s="19"/>
      <c r="D82" s="19"/>
      <c r="E82" s="19"/>
    </row>
    <row r="83" spans="1:5" ht="15.75" customHeight="1" x14ac:dyDescent="0.25">
      <c r="A83" s="19"/>
      <c r="B83" s="19"/>
      <c r="C83" s="19"/>
      <c r="D83" s="19"/>
      <c r="E83" s="19"/>
    </row>
    <row r="84" spans="1:5" ht="15.75" customHeight="1" x14ac:dyDescent="0.25">
      <c r="A84" s="19"/>
      <c r="B84" s="19"/>
      <c r="C84" s="19"/>
      <c r="D84" s="19"/>
      <c r="E84" s="19"/>
    </row>
    <row r="85" spans="1:5" ht="15.75" customHeight="1" x14ac:dyDescent="0.25">
      <c r="A85" s="19"/>
      <c r="B85" s="19"/>
      <c r="C85" s="19"/>
      <c r="D85" s="19"/>
      <c r="E85" s="19"/>
    </row>
    <row r="86" spans="1:5" ht="15.75" customHeight="1" x14ac:dyDescent="0.25">
      <c r="A86" s="19"/>
      <c r="B86" s="19"/>
      <c r="C86" s="19"/>
      <c r="D86" s="19"/>
      <c r="E86" s="19"/>
    </row>
    <row r="87" spans="1:5" ht="15.75" customHeight="1" x14ac:dyDescent="0.25">
      <c r="A87" s="19"/>
      <c r="B87" s="19"/>
      <c r="C87" s="19"/>
      <c r="D87" s="19"/>
      <c r="E87" s="19"/>
    </row>
    <row r="88" spans="1:5" ht="15.75" customHeight="1" x14ac:dyDescent="0.25">
      <c r="A88" s="19"/>
      <c r="B88" s="19"/>
      <c r="C88" s="19"/>
      <c r="D88" s="19"/>
      <c r="E88" s="19"/>
    </row>
    <row r="89" spans="1:5" ht="15.75" customHeight="1" x14ac:dyDescent="0.25">
      <c r="A89" s="19"/>
      <c r="B89" s="19"/>
      <c r="C89" s="19"/>
      <c r="D89" s="19"/>
      <c r="E89" s="19"/>
    </row>
    <row r="90" spans="1:5" ht="15.75" customHeight="1" x14ac:dyDescent="0.25">
      <c r="A90" s="19"/>
      <c r="B90" s="19"/>
      <c r="C90" s="19"/>
      <c r="D90" s="19"/>
      <c r="E90" s="19"/>
    </row>
    <row r="91" spans="1:5" ht="15.75" customHeight="1" x14ac:dyDescent="0.25">
      <c r="A91" s="19"/>
      <c r="B91" s="19"/>
      <c r="C91" s="19"/>
      <c r="D91" s="19"/>
      <c r="E91" s="19"/>
    </row>
    <row r="92" spans="1:5" ht="15.75" customHeight="1" x14ac:dyDescent="0.25">
      <c r="A92" s="19"/>
      <c r="B92" s="19"/>
      <c r="C92" s="19"/>
      <c r="D92" s="19"/>
      <c r="E92" s="19"/>
    </row>
    <row r="93" spans="1:5" ht="15.75" customHeight="1" x14ac:dyDescent="0.25">
      <c r="A93" s="19"/>
      <c r="B93" s="19"/>
      <c r="C93" s="19"/>
      <c r="D93" s="19"/>
      <c r="E93" s="19"/>
    </row>
    <row r="94" spans="1:5" ht="15.75" customHeight="1" x14ac:dyDescent="0.25">
      <c r="A94" s="19"/>
      <c r="B94" s="19"/>
      <c r="C94" s="19"/>
      <c r="D94" s="19"/>
      <c r="E94" s="19"/>
    </row>
    <row r="95" spans="1:5" ht="15.75" customHeight="1" x14ac:dyDescent="0.25">
      <c r="A95" s="19"/>
      <c r="B95" s="19"/>
      <c r="C95" s="19"/>
      <c r="D95" s="19"/>
      <c r="E95" s="19"/>
    </row>
    <row r="96" spans="1:5" ht="15.75" customHeight="1" x14ac:dyDescent="0.25">
      <c r="A96" s="19"/>
      <c r="B96" s="19"/>
      <c r="C96" s="19"/>
      <c r="D96" s="19"/>
      <c r="E96" s="19"/>
    </row>
    <row r="97" spans="1:5" ht="15.75" customHeight="1" x14ac:dyDescent="0.25">
      <c r="A97" s="19"/>
      <c r="B97" s="19"/>
      <c r="C97" s="19"/>
      <c r="D97" s="19"/>
      <c r="E97" s="19"/>
    </row>
    <row r="98" spans="1:5" ht="15.75" customHeight="1" x14ac:dyDescent="0.25">
      <c r="A98" s="19"/>
      <c r="B98" s="19"/>
      <c r="C98" s="19"/>
      <c r="D98" s="19"/>
      <c r="E98" s="19"/>
    </row>
    <row r="99" spans="1:5" ht="15.75" customHeight="1" x14ac:dyDescent="0.25">
      <c r="A99" s="19"/>
      <c r="B99" s="19"/>
      <c r="C99" s="19"/>
      <c r="D99" s="19"/>
      <c r="E99" s="19"/>
    </row>
    <row r="100" spans="1:5" ht="15.75" customHeight="1" x14ac:dyDescent="0.25">
      <c r="A100" s="19"/>
      <c r="B100" s="19"/>
      <c r="C100" s="19"/>
      <c r="D100" s="19"/>
      <c r="E100" s="19"/>
    </row>
    <row r="101" spans="1:5" ht="15.75" customHeight="1" x14ac:dyDescent="0.25">
      <c r="A101" s="19"/>
      <c r="B101" s="19"/>
      <c r="C101" s="19"/>
      <c r="D101" s="19"/>
      <c r="E101" s="19"/>
    </row>
    <row r="102" spans="1:5" ht="15.75" customHeight="1" x14ac:dyDescent="0.25">
      <c r="A102" s="19"/>
      <c r="B102" s="19"/>
      <c r="C102" s="19"/>
      <c r="D102" s="19"/>
      <c r="E102" s="19"/>
    </row>
    <row r="103" spans="1:5" ht="15.75" customHeight="1" x14ac:dyDescent="0.25">
      <c r="A103" s="19"/>
      <c r="B103" s="19"/>
      <c r="C103" s="19"/>
      <c r="D103" s="19"/>
      <c r="E103" s="19"/>
    </row>
    <row r="104" spans="1:5" ht="15.75" customHeight="1" x14ac:dyDescent="0.25">
      <c r="A104" s="19"/>
      <c r="B104" s="19"/>
      <c r="C104" s="19"/>
      <c r="D104" s="19"/>
      <c r="E104" s="19"/>
    </row>
    <row r="105" spans="1:5" ht="15.75" customHeight="1" x14ac:dyDescent="0.25">
      <c r="A105" s="19"/>
      <c r="B105" s="19"/>
      <c r="C105" s="19"/>
      <c r="D105" s="19"/>
      <c r="E105" s="19"/>
    </row>
    <row r="106" spans="1:5" ht="15.75" customHeight="1" x14ac:dyDescent="0.25">
      <c r="A106" s="19"/>
      <c r="B106" s="19"/>
      <c r="C106" s="19"/>
      <c r="D106" s="19"/>
      <c r="E106" s="19"/>
    </row>
    <row r="107" spans="1:5" ht="15.75" customHeight="1" x14ac:dyDescent="0.25">
      <c r="A107" s="19"/>
      <c r="B107" s="19"/>
      <c r="C107" s="19"/>
      <c r="D107" s="19"/>
      <c r="E107" s="19"/>
    </row>
    <row r="108" spans="1:5" ht="15.75" customHeight="1" x14ac:dyDescent="0.25">
      <c r="A108" s="19"/>
      <c r="B108" s="19"/>
      <c r="C108" s="19"/>
      <c r="D108" s="19"/>
      <c r="E108" s="19"/>
    </row>
    <row r="109" spans="1:5" ht="15.75" customHeight="1" x14ac:dyDescent="0.25">
      <c r="A109" s="19"/>
      <c r="B109" s="19"/>
      <c r="C109" s="19"/>
      <c r="D109" s="19"/>
      <c r="E109" s="19"/>
    </row>
    <row r="110" spans="1:5" ht="15.75" customHeight="1" x14ac:dyDescent="0.25">
      <c r="A110" s="19"/>
      <c r="B110" s="19"/>
      <c r="C110" s="19"/>
      <c r="D110" s="19"/>
      <c r="E110" s="19"/>
    </row>
    <row r="111" spans="1:5" ht="15.75" customHeight="1" x14ac:dyDescent="0.25">
      <c r="A111" s="19"/>
      <c r="B111" s="19"/>
      <c r="C111" s="19"/>
      <c r="D111" s="19"/>
      <c r="E111" s="19"/>
    </row>
    <row r="112" spans="1:5" ht="15.75" customHeight="1" x14ac:dyDescent="0.25">
      <c r="A112" s="19"/>
      <c r="B112" s="19"/>
      <c r="C112" s="19"/>
      <c r="D112" s="19"/>
      <c r="E112" s="19"/>
    </row>
    <row r="113" spans="1:5" ht="15.75" customHeight="1" x14ac:dyDescent="0.25">
      <c r="A113" s="19"/>
      <c r="B113" s="19"/>
      <c r="C113" s="19"/>
      <c r="D113" s="19"/>
      <c r="E113" s="19"/>
    </row>
    <row r="114" spans="1:5" ht="15.75" customHeight="1" x14ac:dyDescent="0.25">
      <c r="A114" s="19"/>
      <c r="B114" s="19"/>
      <c r="C114" s="19"/>
      <c r="D114" s="19"/>
      <c r="E114" s="19"/>
    </row>
    <row r="115" spans="1:5" ht="15.75" customHeight="1" x14ac:dyDescent="0.25">
      <c r="A115" s="19"/>
      <c r="B115" s="19"/>
      <c r="C115" s="19"/>
      <c r="D115" s="19"/>
      <c r="E115" s="19"/>
    </row>
    <row r="116" spans="1:5" ht="15.75" customHeight="1" x14ac:dyDescent="0.25">
      <c r="A116" s="19"/>
      <c r="B116" s="19"/>
      <c r="C116" s="19"/>
      <c r="D116" s="19"/>
      <c r="E116" s="19"/>
    </row>
    <row r="117" spans="1:5" ht="15.75" customHeight="1" x14ac:dyDescent="0.25">
      <c r="A117" s="19"/>
      <c r="B117" s="19"/>
      <c r="C117" s="19"/>
      <c r="D117" s="19"/>
      <c r="E117" s="19"/>
    </row>
    <row r="118" spans="1:5" ht="15.75" customHeight="1" x14ac:dyDescent="0.25">
      <c r="A118" s="19"/>
      <c r="B118" s="19"/>
      <c r="C118" s="19"/>
      <c r="D118" s="19"/>
      <c r="E118" s="19"/>
    </row>
    <row r="119" spans="1:5" ht="15.75" customHeight="1" x14ac:dyDescent="0.25">
      <c r="A119" s="19"/>
      <c r="B119" s="19"/>
      <c r="C119" s="19"/>
      <c r="D119" s="19"/>
      <c r="E119" s="19"/>
    </row>
    <row r="120" spans="1:5" ht="15.75" customHeight="1" x14ac:dyDescent="0.25">
      <c r="A120" s="19"/>
      <c r="B120" s="19"/>
      <c r="C120" s="19"/>
      <c r="D120" s="19"/>
      <c r="E120" s="19"/>
    </row>
    <row r="121" spans="1:5" ht="15.75" customHeight="1" x14ac:dyDescent="0.25">
      <c r="A121" s="19"/>
      <c r="B121" s="19"/>
      <c r="C121" s="19"/>
      <c r="D121" s="19"/>
      <c r="E121" s="19"/>
    </row>
    <row r="122" spans="1:5" ht="15.75" customHeight="1" x14ac:dyDescent="0.25">
      <c r="A122" s="19"/>
      <c r="B122" s="19"/>
      <c r="C122" s="19"/>
      <c r="D122" s="19"/>
      <c r="E122" s="19"/>
    </row>
    <row r="123" spans="1:5" ht="15.75" customHeight="1" x14ac:dyDescent="0.25">
      <c r="A123" s="19"/>
      <c r="B123" s="19"/>
      <c r="C123" s="19"/>
      <c r="D123" s="19"/>
      <c r="E123" s="19"/>
    </row>
    <row r="124" spans="1:5" ht="15.75" customHeight="1" x14ac:dyDescent="0.25">
      <c r="A124" s="19"/>
      <c r="B124" s="19"/>
      <c r="C124" s="19"/>
      <c r="D124" s="19"/>
      <c r="E124" s="19"/>
    </row>
    <row r="125" spans="1:5" ht="15.75" customHeight="1" x14ac:dyDescent="0.25">
      <c r="A125" s="19"/>
      <c r="B125" s="19"/>
      <c r="C125" s="19"/>
      <c r="D125" s="19"/>
      <c r="E125" s="19"/>
    </row>
    <row r="126" spans="1:5" ht="15.75" customHeight="1" x14ac:dyDescent="0.25">
      <c r="A126" s="19"/>
      <c r="B126" s="19"/>
      <c r="C126" s="19"/>
      <c r="D126" s="19"/>
      <c r="E126" s="19"/>
    </row>
    <row r="127" spans="1:5" ht="15.75" customHeight="1" x14ac:dyDescent="0.25">
      <c r="A127" s="19"/>
      <c r="B127" s="19"/>
      <c r="C127" s="19"/>
      <c r="D127" s="19"/>
      <c r="E127" s="19"/>
    </row>
    <row r="128" spans="1:5" ht="15.75" customHeight="1" x14ac:dyDescent="0.25">
      <c r="A128" s="19"/>
      <c r="B128" s="19"/>
      <c r="C128" s="19"/>
      <c r="D128" s="19"/>
      <c r="E128" s="19"/>
    </row>
    <row r="129" spans="1:5" ht="15.75" customHeight="1" x14ac:dyDescent="0.25">
      <c r="A129" s="19"/>
      <c r="B129" s="19"/>
      <c r="C129" s="19"/>
      <c r="D129" s="19"/>
      <c r="E129" s="19"/>
    </row>
    <row r="130" spans="1:5" ht="15.75" customHeight="1" x14ac:dyDescent="0.25">
      <c r="A130" s="19"/>
      <c r="B130" s="19"/>
      <c r="C130" s="19"/>
      <c r="D130" s="19"/>
      <c r="E130" s="19"/>
    </row>
    <row r="131" spans="1:5" ht="15.75" customHeight="1" x14ac:dyDescent="0.25">
      <c r="A131" s="19"/>
      <c r="B131" s="19"/>
      <c r="C131" s="19"/>
      <c r="D131" s="19"/>
      <c r="E131" s="19"/>
    </row>
    <row r="132" spans="1:5" ht="15.75" customHeight="1" x14ac:dyDescent="0.25">
      <c r="A132" s="19"/>
      <c r="B132" s="19"/>
      <c r="C132" s="19"/>
      <c r="D132" s="19"/>
      <c r="E132" s="19"/>
    </row>
    <row r="133" spans="1:5" ht="15.75" customHeight="1" x14ac:dyDescent="0.25">
      <c r="A133" s="19"/>
      <c r="B133" s="19"/>
      <c r="C133" s="19"/>
      <c r="D133" s="19"/>
      <c r="E133" s="19"/>
    </row>
    <row r="134" spans="1:5" ht="15.75" customHeight="1" x14ac:dyDescent="0.25">
      <c r="A134" s="19"/>
      <c r="B134" s="19"/>
      <c r="C134" s="19"/>
      <c r="D134" s="19"/>
      <c r="E134" s="19"/>
    </row>
    <row r="135" spans="1:5" ht="15.75" customHeight="1" x14ac:dyDescent="0.25">
      <c r="A135" s="19"/>
      <c r="B135" s="19"/>
      <c r="C135" s="19"/>
      <c r="D135" s="19"/>
      <c r="E135" s="19"/>
    </row>
    <row r="136" spans="1:5" ht="15.75" customHeight="1" x14ac:dyDescent="0.25">
      <c r="A136" s="19"/>
      <c r="B136" s="19"/>
      <c r="C136" s="19"/>
      <c r="D136" s="19"/>
      <c r="E136" s="19"/>
    </row>
    <row r="137" spans="1:5" ht="15.75" customHeight="1" x14ac:dyDescent="0.25">
      <c r="A137" s="19"/>
      <c r="B137" s="19"/>
      <c r="C137" s="19"/>
      <c r="D137" s="19"/>
      <c r="E137" s="19"/>
    </row>
    <row r="138" spans="1:5" ht="15.75" customHeight="1" x14ac:dyDescent="0.25">
      <c r="A138" s="19"/>
      <c r="B138" s="19"/>
      <c r="C138" s="19"/>
      <c r="D138" s="19"/>
      <c r="E138" s="19"/>
    </row>
    <row r="139" spans="1:5" ht="15.75" customHeight="1" x14ac:dyDescent="0.25">
      <c r="A139" s="19"/>
      <c r="B139" s="19"/>
      <c r="C139" s="19"/>
      <c r="D139" s="19"/>
      <c r="E139" s="19"/>
    </row>
    <row r="140" spans="1:5" ht="15.75" customHeight="1" x14ac:dyDescent="0.25">
      <c r="A140" s="19"/>
      <c r="B140" s="19"/>
      <c r="C140" s="19"/>
      <c r="D140" s="19"/>
      <c r="E140" s="19"/>
    </row>
    <row r="141" spans="1:5" ht="15.75" customHeight="1" x14ac:dyDescent="0.25">
      <c r="A141" s="19"/>
      <c r="B141" s="19"/>
      <c r="C141" s="19"/>
      <c r="D141" s="19"/>
      <c r="E141" s="19"/>
    </row>
    <row r="142" spans="1:5" ht="15.75" customHeight="1" x14ac:dyDescent="0.25">
      <c r="A142" s="19"/>
      <c r="B142" s="19"/>
      <c r="C142" s="19"/>
      <c r="D142" s="19"/>
      <c r="E142" s="19"/>
    </row>
    <row r="143" spans="1:5" ht="15.75" customHeight="1" x14ac:dyDescent="0.25">
      <c r="A143" s="19"/>
      <c r="B143" s="19"/>
      <c r="C143" s="19"/>
      <c r="D143" s="19"/>
      <c r="E143" s="19"/>
    </row>
    <row r="144" spans="1:5" ht="15.75" customHeight="1" x14ac:dyDescent="0.25">
      <c r="A144" s="19"/>
      <c r="B144" s="19"/>
      <c r="C144" s="19"/>
      <c r="D144" s="19"/>
      <c r="E144" s="19"/>
    </row>
    <row r="145" spans="1:5" ht="15.75" customHeight="1" x14ac:dyDescent="0.25">
      <c r="A145" s="19"/>
      <c r="B145" s="19"/>
      <c r="C145" s="19"/>
      <c r="D145" s="19"/>
      <c r="E145" s="19"/>
    </row>
    <row r="146" spans="1:5" ht="15.75" customHeight="1" x14ac:dyDescent="0.25">
      <c r="A146" s="19"/>
      <c r="B146" s="19"/>
      <c r="C146" s="19"/>
      <c r="D146" s="19"/>
      <c r="E146" s="19"/>
    </row>
    <row r="147" spans="1:5" ht="15.75" customHeight="1" x14ac:dyDescent="0.25">
      <c r="A147" s="19"/>
      <c r="B147" s="19"/>
      <c r="C147" s="19"/>
      <c r="D147" s="19"/>
      <c r="E147" s="19"/>
    </row>
    <row r="148" spans="1:5" ht="15.75" customHeight="1" x14ac:dyDescent="0.25">
      <c r="A148" s="19"/>
      <c r="B148" s="19"/>
      <c r="C148" s="19"/>
      <c r="D148" s="19"/>
      <c r="E148" s="19"/>
    </row>
    <row r="149" spans="1:5" ht="15.75" customHeight="1" x14ac:dyDescent="0.25">
      <c r="A149" s="19"/>
      <c r="B149" s="19"/>
      <c r="C149" s="19"/>
      <c r="D149" s="19"/>
      <c r="E149" s="19"/>
    </row>
    <row r="150" spans="1:5" ht="15.75" customHeight="1" x14ac:dyDescent="0.25">
      <c r="A150" s="19"/>
      <c r="B150" s="19"/>
      <c r="C150" s="19"/>
      <c r="D150" s="19"/>
      <c r="E150" s="19"/>
    </row>
    <row r="151" spans="1:5" ht="15.75" customHeight="1" x14ac:dyDescent="0.25">
      <c r="A151" s="19"/>
      <c r="B151" s="19"/>
      <c r="C151" s="19"/>
      <c r="D151" s="19"/>
      <c r="E151" s="19"/>
    </row>
    <row r="152" spans="1:5" ht="15.75" customHeight="1" x14ac:dyDescent="0.25">
      <c r="A152" s="19"/>
      <c r="B152" s="19"/>
      <c r="C152" s="19"/>
      <c r="D152" s="19"/>
      <c r="E152" s="19"/>
    </row>
    <row r="153" spans="1:5" ht="15.75" customHeight="1" x14ac:dyDescent="0.25">
      <c r="A153" s="19"/>
      <c r="B153" s="19"/>
      <c r="C153" s="19"/>
      <c r="D153" s="19"/>
      <c r="E153" s="19"/>
    </row>
    <row r="154" spans="1:5" ht="15.75" customHeight="1" x14ac:dyDescent="0.25">
      <c r="A154" s="19"/>
      <c r="B154" s="19"/>
      <c r="C154" s="19"/>
      <c r="D154" s="19"/>
      <c r="E154" s="19"/>
    </row>
    <row r="155" spans="1:5" ht="15.75" customHeight="1" x14ac:dyDescent="0.25">
      <c r="A155" s="19"/>
      <c r="B155" s="19"/>
      <c r="C155" s="19"/>
      <c r="D155" s="19"/>
      <c r="E155" s="19"/>
    </row>
    <row r="156" spans="1:5" ht="15.75" customHeight="1" x14ac:dyDescent="0.25">
      <c r="A156" s="19"/>
      <c r="B156" s="19"/>
      <c r="C156" s="19"/>
      <c r="D156" s="19"/>
      <c r="E156" s="19"/>
    </row>
    <row r="157" spans="1:5" ht="15.75" customHeight="1" x14ac:dyDescent="0.25">
      <c r="A157" s="19"/>
      <c r="B157" s="19"/>
      <c r="C157" s="19"/>
      <c r="D157" s="19"/>
      <c r="E157" s="19"/>
    </row>
    <row r="158" spans="1:5" ht="15.75" customHeight="1" x14ac:dyDescent="0.25">
      <c r="A158" s="19"/>
      <c r="B158" s="19"/>
      <c r="C158" s="19"/>
      <c r="D158" s="19"/>
      <c r="E158" s="19"/>
    </row>
    <row r="159" spans="1:5" ht="15.75" customHeight="1" x14ac:dyDescent="0.25">
      <c r="A159" s="19"/>
      <c r="B159" s="19"/>
      <c r="C159" s="19"/>
      <c r="D159" s="19"/>
      <c r="E159" s="19"/>
    </row>
    <row r="160" spans="1:5" ht="15.75" customHeight="1" x14ac:dyDescent="0.25">
      <c r="A160" s="19"/>
      <c r="B160" s="19"/>
      <c r="C160" s="19"/>
      <c r="D160" s="19"/>
      <c r="E160" s="19"/>
    </row>
    <row r="161" spans="1:5" ht="15.75" customHeight="1" x14ac:dyDescent="0.25">
      <c r="A161" s="19"/>
      <c r="B161" s="19"/>
      <c r="C161" s="19"/>
      <c r="D161" s="19"/>
      <c r="E161" s="19"/>
    </row>
    <row r="162" spans="1:5" ht="15.75" customHeight="1" x14ac:dyDescent="0.25">
      <c r="A162" s="19"/>
      <c r="B162" s="19"/>
      <c r="C162" s="19"/>
      <c r="D162" s="19"/>
      <c r="E162" s="19"/>
    </row>
    <row r="163" spans="1:5" ht="15.75" customHeight="1" x14ac:dyDescent="0.25">
      <c r="A163" s="19"/>
      <c r="B163" s="19"/>
      <c r="C163" s="19"/>
      <c r="D163" s="19"/>
      <c r="E163" s="19"/>
    </row>
    <row r="164" spans="1:5" ht="15.75" customHeight="1" x14ac:dyDescent="0.25">
      <c r="A164" s="19"/>
      <c r="B164" s="19"/>
      <c r="C164" s="19"/>
      <c r="D164" s="19"/>
      <c r="E164" s="19"/>
    </row>
    <row r="165" spans="1:5" ht="15.75" customHeight="1" x14ac:dyDescent="0.25">
      <c r="A165" s="19"/>
      <c r="B165" s="19"/>
      <c r="C165" s="19"/>
      <c r="D165" s="19"/>
      <c r="E165" s="19"/>
    </row>
    <row r="166" spans="1:5" ht="15.75" customHeight="1" x14ac:dyDescent="0.25">
      <c r="A166" s="19"/>
      <c r="B166" s="19"/>
      <c r="C166" s="19"/>
      <c r="D166" s="19"/>
      <c r="E166" s="19"/>
    </row>
    <row r="167" spans="1:5" ht="15.75" customHeight="1" x14ac:dyDescent="0.25">
      <c r="A167" s="19"/>
      <c r="B167" s="19"/>
      <c r="C167" s="19"/>
      <c r="D167" s="19"/>
      <c r="E167" s="19"/>
    </row>
    <row r="168" spans="1:5" ht="15.75" customHeight="1" x14ac:dyDescent="0.25">
      <c r="A168" s="19"/>
      <c r="B168" s="19"/>
      <c r="C168" s="19"/>
      <c r="D168" s="19"/>
      <c r="E168" s="19"/>
    </row>
    <row r="169" spans="1:5" ht="15.75" customHeight="1" x14ac:dyDescent="0.25">
      <c r="A169" s="19"/>
      <c r="B169" s="19"/>
      <c r="C169" s="19"/>
      <c r="D169" s="19"/>
      <c r="E169" s="19"/>
    </row>
    <row r="170" spans="1:5" ht="15.75" customHeight="1" x14ac:dyDescent="0.25">
      <c r="A170" s="19"/>
      <c r="B170" s="19"/>
      <c r="C170" s="19"/>
      <c r="D170" s="19"/>
      <c r="E170" s="19"/>
    </row>
    <row r="171" spans="1:5" ht="15.75" customHeight="1" x14ac:dyDescent="0.25">
      <c r="A171" s="19"/>
      <c r="B171" s="19"/>
      <c r="C171" s="19"/>
      <c r="D171" s="19"/>
      <c r="E171" s="19"/>
    </row>
    <row r="172" spans="1:5" ht="15.75" customHeight="1" x14ac:dyDescent="0.25">
      <c r="A172" s="19"/>
      <c r="B172" s="19"/>
      <c r="C172" s="19"/>
      <c r="D172" s="19"/>
      <c r="E172" s="19"/>
    </row>
    <row r="173" spans="1:5" ht="15.75" customHeight="1" x14ac:dyDescent="0.25">
      <c r="A173" s="19"/>
      <c r="B173" s="19"/>
      <c r="C173" s="19"/>
      <c r="D173" s="19"/>
      <c r="E173" s="19"/>
    </row>
    <row r="174" spans="1:5" ht="15.75" customHeight="1" x14ac:dyDescent="0.25">
      <c r="A174" s="19"/>
      <c r="B174" s="19"/>
      <c r="C174" s="19"/>
      <c r="D174" s="19"/>
      <c r="E174" s="19"/>
    </row>
    <row r="175" spans="1:5" ht="15.75" customHeight="1" x14ac:dyDescent="0.25">
      <c r="A175" s="19"/>
      <c r="B175" s="19"/>
      <c r="C175" s="19"/>
      <c r="D175" s="19"/>
      <c r="E175" s="19"/>
    </row>
    <row r="176" spans="1:5" ht="15.75" customHeight="1" x14ac:dyDescent="0.25">
      <c r="A176" s="19"/>
      <c r="B176" s="19"/>
      <c r="C176" s="19"/>
      <c r="D176" s="19"/>
      <c r="E176" s="19"/>
    </row>
    <row r="177" spans="1:5" ht="15.75" customHeight="1" x14ac:dyDescent="0.25">
      <c r="A177" s="19"/>
      <c r="B177" s="19"/>
      <c r="C177" s="19"/>
      <c r="D177" s="19"/>
      <c r="E177" s="19"/>
    </row>
    <row r="178" spans="1:5" ht="15.75" customHeight="1" x14ac:dyDescent="0.25">
      <c r="A178" s="19"/>
      <c r="B178" s="19"/>
      <c r="C178" s="19"/>
      <c r="D178" s="19"/>
      <c r="E178" s="19"/>
    </row>
    <row r="179" spans="1:5" ht="15.75" customHeight="1" x14ac:dyDescent="0.25">
      <c r="A179" s="19"/>
      <c r="B179" s="19"/>
      <c r="C179" s="19"/>
      <c r="D179" s="19"/>
      <c r="E179" s="19"/>
    </row>
    <row r="180" spans="1:5" ht="15.75" customHeight="1" x14ac:dyDescent="0.25">
      <c r="A180" s="19"/>
      <c r="B180" s="19"/>
      <c r="C180" s="19"/>
      <c r="D180" s="19"/>
      <c r="E180" s="19"/>
    </row>
    <row r="181" spans="1:5" ht="15.75" customHeight="1" x14ac:dyDescent="0.25">
      <c r="A181" s="19"/>
      <c r="B181" s="19"/>
      <c r="C181" s="19"/>
      <c r="D181" s="19"/>
      <c r="E181" s="19"/>
    </row>
    <row r="182" spans="1:5" ht="15.75" customHeight="1" x14ac:dyDescent="0.25">
      <c r="A182" s="19"/>
      <c r="B182" s="19"/>
      <c r="C182" s="19"/>
      <c r="D182" s="19"/>
      <c r="E182" s="19"/>
    </row>
    <row r="183" spans="1:5" ht="15.75" customHeight="1" x14ac:dyDescent="0.25">
      <c r="A183" s="19"/>
      <c r="B183" s="19"/>
      <c r="C183" s="19"/>
      <c r="D183" s="19"/>
      <c r="E183" s="19"/>
    </row>
    <row r="184" spans="1:5" ht="15.75" customHeight="1" x14ac:dyDescent="0.25">
      <c r="A184" s="19"/>
      <c r="B184" s="19"/>
      <c r="C184" s="19"/>
      <c r="D184" s="19"/>
      <c r="E184" s="19"/>
    </row>
    <row r="185" spans="1:5" ht="15.75" customHeight="1" x14ac:dyDescent="0.25">
      <c r="A185" s="19"/>
      <c r="B185" s="19"/>
      <c r="C185" s="19"/>
      <c r="D185" s="19"/>
      <c r="E185" s="19"/>
    </row>
    <row r="186" spans="1:5" ht="15.75" customHeight="1" x14ac:dyDescent="0.25">
      <c r="A186" s="19"/>
      <c r="B186" s="19"/>
      <c r="C186" s="19"/>
      <c r="D186" s="19"/>
      <c r="E186" s="19"/>
    </row>
    <row r="187" spans="1:5" ht="15.75" customHeight="1" x14ac:dyDescent="0.25">
      <c r="A187" s="19"/>
      <c r="B187" s="19"/>
      <c r="C187" s="19"/>
      <c r="D187" s="19"/>
      <c r="E187" s="19"/>
    </row>
    <row r="188" spans="1:5" ht="15.75" customHeight="1" x14ac:dyDescent="0.25">
      <c r="A188" s="19"/>
      <c r="B188" s="19"/>
      <c r="C188" s="19"/>
      <c r="D188" s="19"/>
      <c r="E188" s="19"/>
    </row>
    <row r="189" spans="1:5" ht="15.75" customHeight="1" x14ac:dyDescent="0.25">
      <c r="A189" s="19"/>
      <c r="B189" s="19"/>
      <c r="C189" s="19"/>
      <c r="D189" s="19"/>
      <c r="E189" s="19"/>
    </row>
    <row r="190" spans="1:5" ht="15.75" customHeight="1" x14ac:dyDescent="0.25">
      <c r="A190" s="19"/>
      <c r="B190" s="19"/>
      <c r="C190" s="19"/>
      <c r="D190" s="19"/>
      <c r="E190" s="19"/>
    </row>
    <row r="191" spans="1:5" ht="15.75" customHeight="1" x14ac:dyDescent="0.25">
      <c r="A191" s="19"/>
      <c r="B191" s="19"/>
      <c r="C191" s="19"/>
      <c r="D191" s="19"/>
      <c r="E191" s="19"/>
    </row>
    <row r="192" spans="1:5" ht="15.75" customHeight="1" x14ac:dyDescent="0.25">
      <c r="A192" s="19"/>
      <c r="B192" s="19"/>
      <c r="C192" s="19"/>
      <c r="D192" s="19"/>
      <c r="E192" s="19"/>
    </row>
    <row r="193" spans="1:5" ht="15.75" customHeight="1" x14ac:dyDescent="0.25">
      <c r="A193" s="19"/>
      <c r="B193" s="19"/>
      <c r="C193" s="19"/>
      <c r="D193" s="19"/>
      <c r="E193" s="19"/>
    </row>
    <row r="194" spans="1:5" ht="15.75" customHeight="1" x14ac:dyDescent="0.25">
      <c r="A194" s="19"/>
      <c r="B194" s="19"/>
      <c r="C194" s="19"/>
      <c r="D194" s="19"/>
      <c r="E194" s="19"/>
    </row>
    <row r="195" spans="1:5" ht="15.75" customHeight="1" x14ac:dyDescent="0.25">
      <c r="A195" s="19"/>
      <c r="B195" s="19"/>
      <c r="C195" s="19"/>
      <c r="D195" s="19"/>
      <c r="E195" s="19"/>
    </row>
    <row r="196" spans="1:5" ht="15.75" customHeight="1" x14ac:dyDescent="0.25">
      <c r="A196" s="19"/>
      <c r="B196" s="19"/>
      <c r="C196" s="19"/>
      <c r="D196" s="19"/>
      <c r="E196" s="19"/>
    </row>
    <row r="197" spans="1:5" ht="15.75" customHeight="1" x14ac:dyDescent="0.25">
      <c r="A197" s="19"/>
      <c r="B197" s="19"/>
      <c r="C197" s="19"/>
      <c r="D197" s="19"/>
      <c r="E197" s="19"/>
    </row>
    <row r="198" spans="1:5" ht="15.75" customHeight="1" x14ac:dyDescent="0.25">
      <c r="A198" s="19"/>
      <c r="B198" s="19"/>
      <c r="C198" s="19"/>
      <c r="D198" s="19"/>
      <c r="E198" s="19"/>
    </row>
    <row r="199" spans="1:5" ht="15.75" customHeight="1" x14ac:dyDescent="0.25">
      <c r="A199" s="19"/>
      <c r="B199" s="19"/>
      <c r="C199" s="19"/>
      <c r="D199" s="19"/>
      <c r="E199" s="19"/>
    </row>
    <row r="200" spans="1:5" ht="15.75" customHeight="1" x14ac:dyDescent="0.25">
      <c r="A200" s="19"/>
      <c r="B200" s="19"/>
      <c r="C200" s="19"/>
      <c r="D200" s="19"/>
      <c r="E200" s="19"/>
    </row>
    <row r="201" spans="1:5" ht="15.75" customHeight="1" x14ac:dyDescent="0.25">
      <c r="A201" s="19"/>
      <c r="B201" s="19"/>
      <c r="C201" s="19"/>
      <c r="D201" s="19"/>
      <c r="E201" s="19"/>
    </row>
    <row r="202" spans="1:5" ht="15.75" customHeight="1" x14ac:dyDescent="0.25">
      <c r="A202" s="19"/>
      <c r="B202" s="19"/>
      <c r="C202" s="19"/>
      <c r="D202" s="19"/>
      <c r="E202" s="19"/>
    </row>
    <row r="203" spans="1:5" ht="15.75" customHeight="1" x14ac:dyDescent="0.25">
      <c r="A203" s="19"/>
      <c r="B203" s="19"/>
      <c r="C203" s="19"/>
      <c r="D203" s="19"/>
      <c r="E203" s="19"/>
    </row>
    <row r="204" spans="1:5" ht="15.75" customHeight="1" x14ac:dyDescent="0.25">
      <c r="A204" s="19"/>
      <c r="B204" s="19"/>
      <c r="C204" s="19"/>
      <c r="D204" s="19"/>
      <c r="E204" s="19"/>
    </row>
    <row r="205" spans="1:5" ht="15.75" customHeight="1" x14ac:dyDescent="0.25">
      <c r="A205" s="19"/>
      <c r="B205" s="19"/>
      <c r="C205" s="19"/>
      <c r="D205" s="19"/>
      <c r="E205" s="19"/>
    </row>
    <row r="206" spans="1:5" ht="15.75" customHeight="1" x14ac:dyDescent="0.25">
      <c r="A206" s="19"/>
      <c r="B206" s="19"/>
      <c r="C206" s="19"/>
      <c r="D206" s="19"/>
      <c r="E206" s="19"/>
    </row>
    <row r="207" spans="1:5" ht="15.75" customHeight="1" x14ac:dyDescent="0.25">
      <c r="A207" s="19"/>
      <c r="B207" s="19"/>
      <c r="C207" s="19"/>
      <c r="D207" s="19"/>
      <c r="E207" s="19"/>
    </row>
    <row r="208" spans="1:5" ht="15.75" customHeight="1" x14ac:dyDescent="0.25">
      <c r="A208" s="19"/>
      <c r="B208" s="19"/>
      <c r="C208" s="19"/>
      <c r="D208" s="19"/>
      <c r="E208" s="19"/>
    </row>
    <row r="209" spans="1:5" ht="15.75" customHeight="1" x14ac:dyDescent="0.25">
      <c r="A209" s="19"/>
      <c r="B209" s="19"/>
      <c r="C209" s="19"/>
      <c r="D209" s="19"/>
      <c r="E209" s="19"/>
    </row>
    <row r="210" spans="1:5" ht="15.75" customHeight="1" x14ac:dyDescent="0.25">
      <c r="A210" s="19"/>
      <c r="B210" s="19"/>
      <c r="C210" s="19"/>
      <c r="D210" s="19"/>
      <c r="E210" s="19"/>
    </row>
    <row r="211" spans="1:5" ht="15.75" customHeight="1" x14ac:dyDescent="0.25">
      <c r="A211" s="19"/>
      <c r="B211" s="19"/>
      <c r="C211" s="19"/>
      <c r="D211" s="19"/>
      <c r="E211" s="19"/>
    </row>
    <row r="212" spans="1:5" ht="15.75" customHeight="1" x14ac:dyDescent="0.25">
      <c r="A212" s="19"/>
      <c r="B212" s="19"/>
      <c r="C212" s="19"/>
      <c r="D212" s="19"/>
      <c r="E212" s="19"/>
    </row>
    <row r="213" spans="1:5" ht="15.75" customHeight="1" x14ac:dyDescent="0.25">
      <c r="A213" s="19"/>
      <c r="B213" s="19"/>
      <c r="C213" s="19"/>
      <c r="D213" s="19"/>
      <c r="E213" s="19"/>
    </row>
    <row r="214" spans="1:5" ht="15.75" customHeight="1" x14ac:dyDescent="0.25">
      <c r="A214" s="19"/>
      <c r="B214" s="19"/>
      <c r="C214" s="19"/>
      <c r="D214" s="19"/>
      <c r="E214" s="19"/>
    </row>
    <row r="215" spans="1:5" ht="15.75" customHeight="1" x14ac:dyDescent="0.25">
      <c r="A215" s="19"/>
      <c r="B215" s="19"/>
      <c r="C215" s="19"/>
      <c r="D215" s="19"/>
      <c r="E215" s="19"/>
    </row>
    <row r="216" spans="1:5" ht="15.75" customHeight="1" x14ac:dyDescent="0.25">
      <c r="A216" s="19"/>
      <c r="B216" s="19"/>
      <c r="C216" s="19"/>
      <c r="D216" s="19"/>
      <c r="E216" s="19"/>
    </row>
    <row r="217" spans="1:5" ht="15.75" customHeight="1" x14ac:dyDescent="0.25">
      <c r="A217" s="19"/>
      <c r="B217" s="19"/>
      <c r="C217" s="19"/>
      <c r="D217" s="19"/>
      <c r="E217" s="19"/>
    </row>
    <row r="218" spans="1:5" ht="15.75" customHeight="1" x14ac:dyDescent="0.25">
      <c r="A218" s="19"/>
      <c r="B218" s="19"/>
      <c r="C218" s="19"/>
      <c r="D218" s="19"/>
      <c r="E218" s="19"/>
    </row>
    <row r="219" spans="1:5" ht="15.75" customHeight="1" x14ac:dyDescent="0.25">
      <c r="A219" s="19"/>
      <c r="B219" s="19"/>
      <c r="C219" s="19"/>
      <c r="D219" s="19"/>
      <c r="E219" s="19"/>
    </row>
    <row r="220" spans="1:5" ht="15.75" customHeight="1" x14ac:dyDescent="0.25">
      <c r="A220" s="19"/>
      <c r="B220" s="19"/>
      <c r="C220" s="19"/>
      <c r="D220" s="19"/>
      <c r="E220" s="19"/>
    </row>
    <row r="221" spans="1:5" ht="15.75" customHeight="1" x14ac:dyDescent="0.25">
      <c r="A221" s="19"/>
      <c r="B221" s="19"/>
      <c r="C221" s="19"/>
      <c r="D221" s="19"/>
      <c r="E221" s="19"/>
    </row>
    <row r="222" spans="1:5" ht="15.75" customHeight="1" x14ac:dyDescent="0.25">
      <c r="A222" s="19"/>
      <c r="B222" s="19"/>
      <c r="C222" s="19"/>
      <c r="D222" s="19"/>
      <c r="E222" s="19"/>
    </row>
    <row r="223" spans="1:5" ht="15.75" customHeight="1" x14ac:dyDescent="0.25">
      <c r="A223" s="19"/>
      <c r="B223" s="19"/>
      <c r="C223" s="19"/>
      <c r="D223" s="19"/>
      <c r="E223" s="19"/>
    </row>
    <row r="224" spans="1:5" ht="15.75" customHeight="1" x14ac:dyDescent="0.25">
      <c r="A224" s="19"/>
      <c r="B224" s="19"/>
      <c r="C224" s="19"/>
      <c r="D224" s="19"/>
      <c r="E224" s="19"/>
    </row>
    <row r="225" spans="1:5" ht="15.75" customHeight="1" x14ac:dyDescent="0.25">
      <c r="A225" s="19"/>
      <c r="B225" s="19"/>
      <c r="C225" s="19"/>
      <c r="D225" s="19"/>
      <c r="E225" s="19"/>
    </row>
    <row r="226" spans="1:5" ht="15.75" customHeight="1" x14ac:dyDescent="0.25">
      <c r="A226" s="19"/>
      <c r="B226" s="19"/>
      <c r="C226" s="19"/>
      <c r="D226" s="19"/>
      <c r="E226" s="19"/>
    </row>
    <row r="227" spans="1:5" ht="15.75" customHeight="1" x14ac:dyDescent="0.25">
      <c r="A227" s="19"/>
      <c r="B227" s="19"/>
      <c r="C227" s="19"/>
      <c r="D227" s="19"/>
      <c r="E227" s="19"/>
    </row>
    <row r="228" spans="1:5" ht="15.75" customHeight="1" x14ac:dyDescent="0.25">
      <c r="A228" s="19"/>
      <c r="B228" s="19"/>
      <c r="C228" s="19"/>
      <c r="D228" s="19"/>
      <c r="E228" s="19"/>
    </row>
    <row r="229" spans="1:5" ht="15.75" customHeight="1" x14ac:dyDescent="0.25">
      <c r="A229" s="19"/>
      <c r="B229" s="19"/>
      <c r="C229" s="19"/>
      <c r="D229" s="19"/>
      <c r="E229" s="19"/>
    </row>
    <row r="230" spans="1:5" ht="15.75" customHeight="1" x14ac:dyDescent="0.25">
      <c r="A230" s="19"/>
      <c r="B230" s="19"/>
      <c r="C230" s="19"/>
      <c r="D230" s="19"/>
      <c r="E230" s="19"/>
    </row>
    <row r="231" spans="1:5" ht="15.75" customHeight="1" x14ac:dyDescent="0.25">
      <c r="A231" s="19"/>
      <c r="B231" s="19"/>
      <c r="C231" s="19"/>
      <c r="D231" s="19"/>
      <c r="E231" s="19"/>
    </row>
    <row r="232" spans="1:5" ht="15.75" customHeight="1" x14ac:dyDescent="0.25">
      <c r="A232" s="19"/>
      <c r="B232" s="19"/>
      <c r="C232" s="19"/>
      <c r="D232" s="19"/>
      <c r="E232" s="19"/>
    </row>
    <row r="233" spans="1:5" ht="15.75" customHeight="1" x14ac:dyDescent="0.25">
      <c r="A233" s="19"/>
      <c r="B233" s="19"/>
      <c r="C233" s="19"/>
      <c r="D233" s="19"/>
      <c r="E233" s="19"/>
    </row>
    <row r="234" spans="1:5" ht="15.75" customHeight="1" x14ac:dyDescent="0.25">
      <c r="A234" s="19"/>
      <c r="B234" s="19"/>
      <c r="C234" s="19"/>
      <c r="D234" s="19"/>
      <c r="E234" s="19"/>
    </row>
    <row r="235" spans="1:5" ht="15.75" customHeight="1" x14ac:dyDescent="0.25">
      <c r="A235" s="19"/>
      <c r="B235" s="19"/>
      <c r="C235" s="19"/>
      <c r="D235" s="19"/>
      <c r="E235" s="19"/>
    </row>
    <row r="236" spans="1:5" ht="15.75" customHeight="1" x14ac:dyDescent="0.25">
      <c r="A236" s="19"/>
      <c r="B236" s="19"/>
      <c r="C236" s="19"/>
      <c r="D236" s="19"/>
      <c r="E236" s="19"/>
    </row>
    <row r="237" spans="1:5" ht="15.75" customHeight="1" x14ac:dyDescent="0.25">
      <c r="A237" s="19"/>
      <c r="B237" s="19"/>
      <c r="C237" s="19"/>
      <c r="D237" s="19"/>
      <c r="E237" s="19"/>
    </row>
    <row r="238" spans="1:5" ht="15.75" customHeight="1" x14ac:dyDescent="0.25">
      <c r="A238" s="19"/>
      <c r="B238" s="19"/>
      <c r="C238" s="19"/>
      <c r="D238" s="19"/>
      <c r="E238" s="19"/>
    </row>
    <row r="239" spans="1:5" ht="15.75" customHeight="1" x14ac:dyDescent="0.25">
      <c r="A239" s="19"/>
      <c r="B239" s="19"/>
      <c r="C239" s="19"/>
      <c r="D239" s="19"/>
      <c r="E239" s="19"/>
    </row>
    <row r="240" spans="1:5" ht="15.75" customHeight="1" x14ac:dyDescent="0.25">
      <c r="A240" s="19"/>
      <c r="B240" s="19"/>
      <c r="C240" s="19"/>
      <c r="D240" s="19"/>
      <c r="E240" s="19"/>
    </row>
    <row r="241" spans="1:5" ht="15.75" customHeight="1" x14ac:dyDescent="0.25">
      <c r="A241" s="19"/>
      <c r="B241" s="19"/>
      <c r="C241" s="19"/>
      <c r="D241" s="19"/>
      <c r="E241" s="19"/>
    </row>
    <row r="242" spans="1:5" ht="15.75" customHeight="1" x14ac:dyDescent="0.25">
      <c r="A242" s="19"/>
      <c r="B242" s="19"/>
      <c r="C242" s="19"/>
      <c r="D242" s="19"/>
      <c r="E242" s="19"/>
    </row>
    <row r="243" spans="1:5" ht="15.75" customHeight="1" x14ac:dyDescent="0.25">
      <c r="A243" s="19"/>
      <c r="B243" s="19"/>
      <c r="C243" s="19"/>
      <c r="D243" s="19"/>
      <c r="E243" s="19"/>
    </row>
    <row r="244" spans="1:5" ht="15.75" customHeight="1" x14ac:dyDescent="0.25">
      <c r="A244" s="19"/>
      <c r="B244" s="19"/>
      <c r="C244" s="19"/>
      <c r="D244" s="19"/>
      <c r="E244" s="19"/>
    </row>
    <row r="245" spans="1:5" ht="15.75" customHeight="1" x14ac:dyDescent="0.25">
      <c r="A245" s="19"/>
      <c r="B245" s="19"/>
      <c r="C245" s="19"/>
      <c r="D245" s="19"/>
      <c r="E245" s="19"/>
    </row>
    <row r="246" spans="1:5" ht="15.75" customHeight="1" x14ac:dyDescent="0.25">
      <c r="A246" s="19"/>
      <c r="B246" s="19"/>
      <c r="C246" s="19"/>
      <c r="D246" s="19"/>
      <c r="E246" s="19"/>
    </row>
    <row r="247" spans="1:5" ht="15.75" customHeight="1" x14ac:dyDescent="0.25">
      <c r="A247" s="19"/>
      <c r="B247" s="19"/>
      <c r="C247" s="19"/>
      <c r="D247" s="19"/>
      <c r="E247" s="19"/>
    </row>
    <row r="248" spans="1:5" ht="15.75" customHeight="1" x14ac:dyDescent="0.25">
      <c r="A248" s="19"/>
      <c r="B248" s="19"/>
      <c r="C248" s="19"/>
      <c r="D248" s="19"/>
      <c r="E248" s="19"/>
    </row>
    <row r="249" spans="1:5" ht="15.75" customHeight="1" x14ac:dyDescent="0.25">
      <c r="A249" s="19"/>
      <c r="B249" s="19"/>
      <c r="C249" s="19"/>
      <c r="D249" s="19"/>
      <c r="E249" s="19"/>
    </row>
    <row r="250" spans="1:5" ht="15.75" customHeight="1" x14ac:dyDescent="0.25">
      <c r="A250" s="19"/>
      <c r="B250" s="19"/>
      <c r="C250" s="19"/>
      <c r="D250" s="19"/>
      <c r="E250" s="19"/>
    </row>
    <row r="251" spans="1:5" ht="15.75" customHeight="1" x14ac:dyDescent="0.25">
      <c r="A251" s="19"/>
      <c r="B251" s="19"/>
      <c r="C251" s="19"/>
      <c r="D251" s="19"/>
      <c r="E251" s="19"/>
    </row>
    <row r="252" spans="1:5" ht="15.75" customHeight="1" x14ac:dyDescent="0.25">
      <c r="A252" s="19"/>
      <c r="B252" s="19"/>
      <c r="C252" s="19"/>
      <c r="D252" s="19"/>
      <c r="E252" s="19"/>
    </row>
    <row r="253" spans="1:5" ht="15.75" customHeight="1" x14ac:dyDescent="0.25">
      <c r="A253" s="19"/>
      <c r="B253" s="19"/>
      <c r="C253" s="19"/>
      <c r="D253" s="19"/>
      <c r="E253" s="19"/>
    </row>
    <row r="254" spans="1:5" ht="15.75" customHeight="1" x14ac:dyDescent="0.25">
      <c r="A254" s="19"/>
      <c r="B254" s="19"/>
      <c r="C254" s="19"/>
      <c r="D254" s="19"/>
      <c r="E254" s="19"/>
    </row>
    <row r="255" spans="1:5" ht="15.75" customHeight="1" x14ac:dyDescent="0.25">
      <c r="A255" s="19"/>
      <c r="B255" s="19"/>
      <c r="C255" s="19"/>
      <c r="D255" s="19"/>
      <c r="E255" s="19"/>
    </row>
    <row r="256" spans="1:5" ht="15.75" customHeight="1" x14ac:dyDescent="0.25">
      <c r="A256" s="19"/>
      <c r="B256" s="19"/>
      <c r="C256" s="19"/>
      <c r="D256" s="19"/>
      <c r="E256" s="19"/>
    </row>
    <row r="257" spans="1:5" ht="15.75" customHeight="1" x14ac:dyDescent="0.25">
      <c r="A257" s="19"/>
      <c r="B257" s="19"/>
      <c r="C257" s="19"/>
      <c r="D257" s="19"/>
      <c r="E257" s="19"/>
    </row>
    <row r="258" spans="1:5" ht="15.75" customHeight="1" x14ac:dyDescent="0.25">
      <c r="A258" s="19"/>
      <c r="B258" s="19"/>
      <c r="C258" s="19"/>
      <c r="D258" s="19"/>
      <c r="E258" s="19"/>
    </row>
    <row r="259" spans="1:5" ht="15.75" customHeight="1" x14ac:dyDescent="0.25">
      <c r="A259" s="19"/>
      <c r="B259" s="19"/>
      <c r="C259" s="19"/>
      <c r="D259" s="19"/>
      <c r="E259" s="19"/>
    </row>
    <row r="260" spans="1:5" ht="15.75" customHeight="1" x14ac:dyDescent="0.25">
      <c r="A260" s="19"/>
      <c r="B260" s="19"/>
      <c r="C260" s="19"/>
      <c r="D260" s="19"/>
      <c r="E260" s="19"/>
    </row>
    <row r="261" spans="1:5" ht="15.75" customHeight="1" x14ac:dyDescent="0.25">
      <c r="A261" s="19"/>
      <c r="B261" s="19"/>
      <c r="C261" s="19"/>
      <c r="D261" s="19"/>
      <c r="E261" s="19"/>
    </row>
    <row r="262" spans="1:5" ht="15.75" customHeight="1" x14ac:dyDescent="0.25">
      <c r="A262" s="19"/>
      <c r="B262" s="19"/>
      <c r="C262" s="19"/>
      <c r="D262" s="19"/>
      <c r="E262" s="19"/>
    </row>
    <row r="263" spans="1:5" ht="15.75" customHeight="1" x14ac:dyDescent="0.25">
      <c r="A263" s="19"/>
      <c r="B263" s="19"/>
      <c r="C263" s="19"/>
      <c r="D263" s="19"/>
      <c r="E263" s="19"/>
    </row>
    <row r="264" spans="1:5" ht="15.75" customHeight="1" x14ac:dyDescent="0.25">
      <c r="A264" s="19"/>
      <c r="B264" s="19"/>
      <c r="C264" s="19"/>
      <c r="D264" s="19"/>
      <c r="E264" s="19"/>
    </row>
    <row r="265" spans="1:5" ht="15.75" customHeight="1" x14ac:dyDescent="0.25">
      <c r="A265" s="19"/>
      <c r="B265" s="19"/>
      <c r="C265" s="19"/>
      <c r="D265" s="19"/>
      <c r="E265" s="19"/>
    </row>
    <row r="266" spans="1:5" ht="15.75" customHeight="1" x14ac:dyDescent="0.25">
      <c r="A266" s="19"/>
      <c r="B266" s="19"/>
      <c r="C266" s="19"/>
      <c r="D266" s="19"/>
      <c r="E266" s="19"/>
    </row>
    <row r="267" spans="1:5" ht="15.75" customHeight="1" x14ac:dyDescent="0.25">
      <c r="A267" s="19"/>
      <c r="B267" s="19"/>
      <c r="C267" s="19"/>
      <c r="D267" s="19"/>
      <c r="E267" s="19"/>
    </row>
    <row r="268" spans="1:5" ht="15.75" customHeight="1" x14ac:dyDescent="0.25">
      <c r="A268" s="19"/>
      <c r="B268" s="19"/>
      <c r="C268" s="19"/>
      <c r="D268" s="19"/>
      <c r="E268" s="19"/>
    </row>
    <row r="269" spans="1:5" ht="15.75" customHeight="1" x14ac:dyDescent="0.25">
      <c r="A269" s="19"/>
      <c r="B269" s="19"/>
      <c r="C269" s="19"/>
      <c r="D269" s="19"/>
      <c r="E269" s="19"/>
    </row>
    <row r="270" spans="1:5" ht="15.75" customHeight="1" x14ac:dyDescent="0.25">
      <c r="A270" s="19"/>
      <c r="B270" s="19"/>
      <c r="C270" s="19"/>
      <c r="D270" s="19"/>
      <c r="E270" s="19"/>
    </row>
    <row r="271" spans="1:5" ht="15.75" customHeight="1" x14ac:dyDescent="0.25">
      <c r="A271" s="19"/>
      <c r="B271" s="19"/>
      <c r="C271" s="19"/>
      <c r="D271" s="19"/>
      <c r="E271" s="19"/>
    </row>
    <row r="272" spans="1:5" ht="15.75" customHeight="1" x14ac:dyDescent="0.25">
      <c r="A272" s="19"/>
      <c r="B272" s="19"/>
      <c r="C272" s="19"/>
      <c r="D272" s="19"/>
      <c r="E272" s="19"/>
    </row>
    <row r="273" spans="1:5" ht="15.75" customHeight="1" x14ac:dyDescent="0.25">
      <c r="A273" s="19"/>
      <c r="B273" s="19"/>
      <c r="C273" s="19"/>
      <c r="D273" s="19"/>
      <c r="E273" s="19"/>
    </row>
    <row r="274" spans="1:5" ht="15.75" customHeight="1" x14ac:dyDescent="0.25">
      <c r="A274" s="19"/>
      <c r="B274" s="19"/>
      <c r="C274" s="19"/>
      <c r="D274" s="19"/>
      <c r="E274" s="19"/>
    </row>
    <row r="275" spans="1:5" ht="15.75" customHeight="1" x14ac:dyDescent="0.25">
      <c r="A275" s="19"/>
      <c r="B275" s="19"/>
      <c r="C275" s="19"/>
      <c r="D275" s="19"/>
      <c r="E275" s="19"/>
    </row>
    <row r="276" spans="1:5" ht="15.75" customHeight="1" x14ac:dyDescent="0.25">
      <c r="A276" s="19"/>
      <c r="B276" s="19"/>
      <c r="C276" s="19"/>
      <c r="D276" s="19"/>
      <c r="E276" s="19"/>
    </row>
    <row r="277" spans="1:5" ht="15.75" customHeight="1" x14ac:dyDescent="0.25">
      <c r="A277" s="19"/>
      <c r="B277" s="19"/>
      <c r="C277" s="19"/>
      <c r="D277" s="19"/>
      <c r="E277" s="19"/>
    </row>
    <row r="278" spans="1:5" ht="15.75" customHeight="1" x14ac:dyDescent="0.25">
      <c r="A278" s="19"/>
      <c r="B278" s="19"/>
      <c r="C278" s="19"/>
      <c r="D278" s="19"/>
      <c r="E278" s="19"/>
    </row>
    <row r="279" spans="1:5" ht="15.75" customHeight="1" x14ac:dyDescent="0.25">
      <c r="A279" s="19"/>
      <c r="B279" s="19"/>
      <c r="C279" s="19"/>
      <c r="D279" s="19"/>
      <c r="E279" s="19"/>
    </row>
    <row r="280" spans="1:5" ht="15.75" customHeight="1" x14ac:dyDescent="0.25">
      <c r="A280" s="19"/>
      <c r="B280" s="19"/>
      <c r="C280" s="19"/>
      <c r="D280" s="19"/>
      <c r="E280" s="19"/>
    </row>
    <row r="281" spans="1:5" ht="15.75" customHeight="1" x14ac:dyDescent="0.25">
      <c r="A281" s="19"/>
      <c r="B281" s="19"/>
      <c r="C281" s="19"/>
      <c r="D281" s="19"/>
      <c r="E281" s="19"/>
    </row>
    <row r="282" spans="1:5" ht="15.75" customHeight="1" x14ac:dyDescent="0.25">
      <c r="A282" s="19"/>
      <c r="B282" s="19"/>
      <c r="C282" s="19"/>
      <c r="D282" s="19"/>
      <c r="E282" s="19"/>
    </row>
    <row r="283" spans="1:5" ht="15.75" customHeight="1" x14ac:dyDescent="0.25">
      <c r="A283" s="19"/>
      <c r="B283" s="19"/>
      <c r="C283" s="19"/>
      <c r="D283" s="19"/>
      <c r="E283" s="19"/>
    </row>
    <row r="284" spans="1:5" ht="15.75" customHeight="1" x14ac:dyDescent="0.25">
      <c r="A284" s="19"/>
      <c r="B284" s="19"/>
      <c r="C284" s="19"/>
      <c r="D284" s="19"/>
      <c r="E284" s="19"/>
    </row>
    <row r="285" spans="1:5" ht="15.75" customHeight="1" x14ac:dyDescent="0.25">
      <c r="A285" s="19"/>
      <c r="B285" s="19"/>
      <c r="C285" s="19"/>
      <c r="D285" s="19"/>
      <c r="E285" s="19"/>
    </row>
    <row r="286" spans="1:5" ht="15.75" customHeight="1" x14ac:dyDescent="0.25">
      <c r="A286" s="19"/>
      <c r="B286" s="19"/>
      <c r="C286" s="19"/>
      <c r="D286" s="19"/>
      <c r="E286" s="19"/>
    </row>
    <row r="287" spans="1:5" ht="15.75" customHeight="1" x14ac:dyDescent="0.25">
      <c r="A287" s="19"/>
      <c r="B287" s="19"/>
      <c r="C287" s="19"/>
      <c r="D287" s="19"/>
      <c r="E287" s="19"/>
    </row>
    <row r="288" spans="1:5" ht="15.75" customHeight="1" x14ac:dyDescent="0.25">
      <c r="A288" s="19"/>
      <c r="B288" s="19"/>
      <c r="C288" s="19"/>
      <c r="D288" s="19"/>
      <c r="E288" s="19"/>
    </row>
    <row r="289" spans="1:5" ht="15.75" customHeight="1" x14ac:dyDescent="0.25">
      <c r="A289" s="19"/>
      <c r="B289" s="19"/>
      <c r="C289" s="19"/>
      <c r="D289" s="19"/>
      <c r="E289" s="19"/>
    </row>
    <row r="290" spans="1:5" ht="15.75" customHeight="1" x14ac:dyDescent="0.25">
      <c r="A290" s="19"/>
      <c r="B290" s="19"/>
      <c r="C290" s="19"/>
      <c r="D290" s="19"/>
      <c r="E290" s="19"/>
    </row>
    <row r="291" spans="1:5" ht="15.75" customHeight="1" x14ac:dyDescent="0.25">
      <c r="A291" s="19"/>
      <c r="B291" s="19"/>
      <c r="C291" s="19"/>
      <c r="D291" s="19"/>
      <c r="E291" s="19"/>
    </row>
    <row r="292" spans="1:5" ht="15.75" customHeight="1" x14ac:dyDescent="0.25">
      <c r="A292" s="19"/>
      <c r="B292" s="19"/>
      <c r="C292" s="19"/>
      <c r="D292" s="19"/>
      <c r="E292" s="19"/>
    </row>
    <row r="293" spans="1:5" ht="15.75" customHeight="1" x14ac:dyDescent="0.25">
      <c r="A293" s="19"/>
      <c r="B293" s="19"/>
      <c r="C293" s="19"/>
      <c r="D293" s="19"/>
      <c r="E293" s="19"/>
    </row>
    <row r="294" spans="1:5" ht="15.75" customHeight="1" x14ac:dyDescent="0.25">
      <c r="A294" s="19"/>
      <c r="B294" s="19"/>
      <c r="C294" s="19"/>
      <c r="D294" s="19"/>
      <c r="E294" s="19"/>
    </row>
    <row r="295" spans="1:5" ht="15.75" customHeight="1" x14ac:dyDescent="0.25">
      <c r="A295" s="19"/>
      <c r="B295" s="19"/>
      <c r="C295" s="19"/>
      <c r="D295" s="19"/>
      <c r="E295" s="19"/>
    </row>
    <row r="296" spans="1:5" ht="15.75" customHeight="1" x14ac:dyDescent="0.25">
      <c r="A296" s="19"/>
      <c r="B296" s="19"/>
      <c r="C296" s="19"/>
      <c r="D296" s="19"/>
      <c r="E296" s="19"/>
    </row>
    <row r="297" spans="1:5" ht="15.75" customHeight="1" x14ac:dyDescent="0.25">
      <c r="A297" s="19"/>
      <c r="B297" s="19"/>
      <c r="C297" s="19"/>
      <c r="D297" s="19"/>
      <c r="E297" s="19"/>
    </row>
    <row r="298" spans="1:5" ht="15.75" customHeight="1" x14ac:dyDescent="0.25">
      <c r="A298" s="19"/>
      <c r="B298" s="19"/>
      <c r="C298" s="19"/>
      <c r="D298" s="19"/>
      <c r="E298" s="19"/>
    </row>
    <row r="299" spans="1:5" ht="15.75" customHeight="1" x14ac:dyDescent="0.25">
      <c r="A299" s="19"/>
      <c r="B299" s="19"/>
      <c r="C299" s="19"/>
      <c r="D299" s="19"/>
      <c r="E299" s="19"/>
    </row>
    <row r="300" spans="1:5" ht="15.75" customHeight="1" x14ac:dyDescent="0.25">
      <c r="A300" s="19"/>
      <c r="B300" s="19"/>
      <c r="C300" s="19"/>
      <c r="D300" s="19"/>
      <c r="E300" s="19"/>
    </row>
    <row r="301" spans="1:5" ht="15.75" customHeight="1" x14ac:dyDescent="0.25">
      <c r="A301" s="19"/>
      <c r="B301" s="19"/>
      <c r="C301" s="19"/>
      <c r="D301" s="19"/>
      <c r="E301" s="19"/>
    </row>
    <row r="302" spans="1:5" ht="15.75" customHeight="1" x14ac:dyDescent="0.25">
      <c r="A302" s="19"/>
      <c r="B302" s="19"/>
      <c r="C302" s="19"/>
      <c r="D302" s="19"/>
      <c r="E302" s="19"/>
    </row>
    <row r="303" spans="1:5" ht="15.75" customHeight="1" x14ac:dyDescent="0.25">
      <c r="A303" s="19"/>
      <c r="B303" s="19"/>
      <c r="C303" s="19"/>
      <c r="D303" s="19"/>
      <c r="E303" s="19"/>
    </row>
    <row r="304" spans="1:5" ht="15.75" customHeight="1" x14ac:dyDescent="0.25">
      <c r="A304" s="19"/>
      <c r="B304" s="19"/>
      <c r="C304" s="19"/>
      <c r="D304" s="19"/>
      <c r="E304" s="19"/>
    </row>
    <row r="305" spans="1:5" ht="15.75" customHeight="1" x14ac:dyDescent="0.25">
      <c r="A305" s="19"/>
      <c r="B305" s="19"/>
      <c r="C305" s="19"/>
      <c r="D305" s="19"/>
      <c r="E305" s="19"/>
    </row>
    <row r="306" spans="1:5" ht="15.75" customHeight="1" x14ac:dyDescent="0.25">
      <c r="A306" s="19"/>
      <c r="B306" s="19"/>
      <c r="C306" s="19"/>
      <c r="D306" s="19"/>
      <c r="E306" s="19"/>
    </row>
    <row r="307" spans="1:5" ht="15.75" customHeight="1" x14ac:dyDescent="0.25">
      <c r="A307" s="19"/>
      <c r="B307" s="19"/>
      <c r="C307" s="19"/>
      <c r="D307" s="19"/>
      <c r="E307" s="19"/>
    </row>
    <row r="308" spans="1:5" ht="15.75" customHeight="1" x14ac:dyDescent="0.25">
      <c r="A308" s="19"/>
      <c r="B308" s="19"/>
      <c r="C308" s="19"/>
      <c r="D308" s="19"/>
      <c r="E308" s="19"/>
    </row>
    <row r="309" spans="1:5" ht="15.75" customHeight="1" x14ac:dyDescent="0.25">
      <c r="A309" s="19"/>
      <c r="B309" s="19"/>
      <c r="C309" s="19"/>
      <c r="D309" s="19"/>
      <c r="E309" s="19"/>
    </row>
    <row r="310" spans="1:5" ht="15.75" customHeight="1" x14ac:dyDescent="0.25">
      <c r="A310" s="19"/>
      <c r="B310" s="19"/>
      <c r="C310" s="19"/>
      <c r="D310" s="19"/>
      <c r="E310" s="19"/>
    </row>
    <row r="311" spans="1:5" ht="15.75" customHeight="1" x14ac:dyDescent="0.25">
      <c r="A311" s="19"/>
      <c r="B311" s="19"/>
      <c r="C311" s="19"/>
      <c r="D311" s="19"/>
      <c r="E311" s="19"/>
    </row>
    <row r="312" spans="1:5" ht="15.75" customHeight="1" x14ac:dyDescent="0.25">
      <c r="A312" s="19"/>
      <c r="B312" s="19"/>
      <c r="C312" s="19"/>
      <c r="D312" s="19"/>
      <c r="E312" s="19"/>
    </row>
    <row r="313" spans="1:5" ht="15.75" customHeight="1" x14ac:dyDescent="0.25">
      <c r="A313" s="19"/>
      <c r="B313" s="19"/>
      <c r="C313" s="19"/>
      <c r="D313" s="19"/>
      <c r="E313" s="19"/>
    </row>
    <row r="314" spans="1:5" ht="15.75" customHeight="1" x14ac:dyDescent="0.25">
      <c r="A314" s="19"/>
      <c r="B314" s="19"/>
      <c r="C314" s="19"/>
      <c r="D314" s="19"/>
      <c r="E314" s="19"/>
    </row>
    <row r="315" spans="1:5" ht="15.75" customHeight="1" x14ac:dyDescent="0.25">
      <c r="A315" s="19"/>
      <c r="B315" s="19"/>
      <c r="C315" s="19"/>
      <c r="D315" s="19"/>
      <c r="E315" s="19"/>
    </row>
    <row r="316" spans="1:5" ht="15.75" customHeight="1" x14ac:dyDescent="0.25">
      <c r="A316" s="19"/>
      <c r="B316" s="19"/>
      <c r="C316" s="19"/>
      <c r="D316" s="19"/>
      <c r="E316" s="19"/>
    </row>
    <row r="317" spans="1:5" ht="15.75" customHeight="1" x14ac:dyDescent="0.25">
      <c r="A317" s="19"/>
      <c r="B317" s="19"/>
      <c r="C317" s="19"/>
      <c r="D317" s="19"/>
      <c r="E317" s="19"/>
    </row>
    <row r="318" spans="1:5" ht="15.75" customHeight="1" x14ac:dyDescent="0.25">
      <c r="A318" s="19"/>
      <c r="B318" s="19"/>
      <c r="C318" s="19"/>
      <c r="D318" s="19"/>
      <c r="E318" s="19"/>
    </row>
    <row r="319" spans="1:5" ht="15.75" customHeight="1" x14ac:dyDescent="0.25">
      <c r="A319" s="19"/>
      <c r="B319" s="19"/>
      <c r="C319" s="19"/>
      <c r="D319" s="19"/>
      <c r="E319" s="19"/>
    </row>
    <row r="320" spans="1:5" ht="15.75" customHeight="1" x14ac:dyDescent="0.25">
      <c r="A320" s="19"/>
      <c r="B320" s="19"/>
      <c r="C320" s="19"/>
      <c r="D320" s="19"/>
      <c r="E320" s="19"/>
    </row>
    <row r="321" spans="1:5" ht="15.75" customHeight="1" x14ac:dyDescent="0.25">
      <c r="A321" s="19"/>
      <c r="B321" s="19"/>
      <c r="C321" s="19"/>
      <c r="D321" s="19"/>
      <c r="E321" s="19"/>
    </row>
    <row r="322" spans="1:5" ht="15.75" customHeight="1" x14ac:dyDescent="0.25">
      <c r="A322" s="19"/>
      <c r="B322" s="19"/>
      <c r="C322" s="19"/>
      <c r="D322" s="19"/>
      <c r="E322" s="19"/>
    </row>
    <row r="323" spans="1:5" ht="15.75" customHeight="1" x14ac:dyDescent="0.25">
      <c r="A323" s="19"/>
      <c r="B323" s="19"/>
      <c r="C323" s="19"/>
      <c r="D323" s="19"/>
      <c r="E323" s="19"/>
    </row>
    <row r="324" spans="1:5" ht="15.75" customHeight="1" x14ac:dyDescent="0.25">
      <c r="A324" s="19"/>
      <c r="B324" s="19"/>
      <c r="C324" s="19"/>
      <c r="D324" s="19"/>
      <c r="E324" s="19"/>
    </row>
    <row r="325" spans="1:5" ht="15.75" customHeight="1" x14ac:dyDescent="0.25">
      <c r="A325" s="19"/>
      <c r="B325" s="19"/>
      <c r="C325" s="19"/>
      <c r="D325" s="19"/>
      <c r="E325" s="19"/>
    </row>
    <row r="326" spans="1:5" ht="15.75" customHeight="1" x14ac:dyDescent="0.25">
      <c r="A326" s="19"/>
      <c r="B326" s="19"/>
      <c r="C326" s="19"/>
      <c r="D326" s="19"/>
      <c r="E326" s="19"/>
    </row>
    <row r="327" spans="1:5" ht="15.75" customHeight="1" x14ac:dyDescent="0.25">
      <c r="A327" s="19"/>
      <c r="B327" s="19"/>
      <c r="C327" s="19"/>
      <c r="D327" s="19"/>
      <c r="E327" s="19"/>
    </row>
    <row r="328" spans="1:5" ht="15.75" customHeight="1" x14ac:dyDescent="0.25">
      <c r="A328" s="19"/>
      <c r="B328" s="19"/>
      <c r="C328" s="19"/>
      <c r="D328" s="19"/>
      <c r="E328" s="19"/>
    </row>
    <row r="329" spans="1:5" ht="15.75" customHeight="1" x14ac:dyDescent="0.25">
      <c r="A329" s="19"/>
      <c r="B329" s="19"/>
      <c r="C329" s="19"/>
      <c r="D329" s="19"/>
      <c r="E329" s="19"/>
    </row>
    <row r="330" spans="1:5" ht="15.75" customHeight="1" x14ac:dyDescent="0.25">
      <c r="A330" s="19"/>
      <c r="B330" s="19"/>
      <c r="C330" s="19"/>
      <c r="D330" s="19"/>
      <c r="E330" s="19"/>
    </row>
    <row r="331" spans="1:5" ht="15.75" customHeight="1" x14ac:dyDescent="0.25">
      <c r="A331" s="19"/>
      <c r="B331" s="19"/>
      <c r="C331" s="19"/>
      <c r="D331" s="19"/>
      <c r="E331" s="19"/>
    </row>
    <row r="332" spans="1:5" ht="15.75" customHeight="1" x14ac:dyDescent="0.25">
      <c r="A332" s="19"/>
      <c r="B332" s="19"/>
      <c r="C332" s="19"/>
      <c r="D332" s="19"/>
      <c r="E332" s="19"/>
    </row>
    <row r="333" spans="1:5" ht="15.75" customHeight="1" x14ac:dyDescent="0.25">
      <c r="A333" s="19"/>
      <c r="B333" s="19"/>
      <c r="C333" s="19"/>
      <c r="D333" s="19"/>
      <c r="E333" s="19"/>
    </row>
    <row r="334" spans="1:5" ht="15.75" customHeight="1" x14ac:dyDescent="0.25">
      <c r="A334" s="19"/>
      <c r="B334" s="19"/>
      <c r="C334" s="19"/>
      <c r="D334" s="19"/>
      <c r="E334" s="19"/>
    </row>
    <row r="335" spans="1:5" ht="15.75" customHeight="1" x14ac:dyDescent="0.25">
      <c r="A335" s="19"/>
      <c r="B335" s="19"/>
      <c r="C335" s="19"/>
      <c r="D335" s="19"/>
      <c r="E335" s="19"/>
    </row>
    <row r="336" spans="1:5" ht="15.75" customHeight="1" x14ac:dyDescent="0.25">
      <c r="A336" s="19"/>
      <c r="B336" s="19"/>
      <c r="C336" s="19"/>
      <c r="D336" s="19"/>
      <c r="E336" s="19"/>
    </row>
    <row r="337" spans="1:5" ht="15.75" customHeight="1" x14ac:dyDescent="0.25">
      <c r="A337" s="19"/>
      <c r="B337" s="19"/>
      <c r="C337" s="19"/>
      <c r="D337" s="19"/>
      <c r="E337" s="19"/>
    </row>
    <row r="338" spans="1:5" ht="15.75" customHeight="1" x14ac:dyDescent="0.25">
      <c r="A338" s="19"/>
      <c r="B338" s="19"/>
      <c r="C338" s="19"/>
      <c r="D338" s="19"/>
      <c r="E338" s="19"/>
    </row>
    <row r="339" spans="1:5" ht="15.75" customHeight="1" x14ac:dyDescent="0.25">
      <c r="A339" s="19"/>
      <c r="B339" s="19"/>
      <c r="C339" s="19"/>
      <c r="D339" s="19"/>
      <c r="E339" s="19"/>
    </row>
    <row r="340" spans="1:5" ht="15.75" customHeight="1" x14ac:dyDescent="0.25">
      <c r="A340" s="19"/>
      <c r="B340" s="19"/>
      <c r="C340" s="19"/>
      <c r="D340" s="19"/>
      <c r="E340" s="19"/>
    </row>
    <row r="341" spans="1:5" ht="15.75" customHeight="1" x14ac:dyDescent="0.25">
      <c r="A341" s="19"/>
      <c r="B341" s="19"/>
      <c r="C341" s="19"/>
      <c r="D341" s="19"/>
      <c r="E341" s="19"/>
    </row>
    <row r="342" spans="1:5" ht="15.75" customHeight="1" x14ac:dyDescent="0.25">
      <c r="A342" s="19"/>
      <c r="B342" s="19"/>
      <c r="C342" s="19"/>
      <c r="D342" s="19"/>
      <c r="E342" s="19"/>
    </row>
    <row r="343" spans="1:5" ht="15.75" customHeight="1" x14ac:dyDescent="0.25">
      <c r="A343" s="19"/>
      <c r="B343" s="19"/>
      <c r="C343" s="19"/>
      <c r="D343" s="19"/>
      <c r="E343" s="19"/>
    </row>
    <row r="344" spans="1:5" ht="15.75" customHeight="1" x14ac:dyDescent="0.25">
      <c r="A344" s="19"/>
      <c r="B344" s="19"/>
      <c r="C344" s="19"/>
      <c r="D344" s="19"/>
      <c r="E344" s="19"/>
    </row>
    <row r="345" spans="1:5" ht="15.75" customHeight="1" x14ac:dyDescent="0.25">
      <c r="A345" s="19"/>
      <c r="B345" s="19"/>
      <c r="C345" s="19"/>
      <c r="D345" s="19"/>
      <c r="E345" s="19"/>
    </row>
    <row r="346" spans="1:5" ht="15.75" customHeight="1" x14ac:dyDescent="0.25">
      <c r="A346" s="19"/>
      <c r="B346" s="19"/>
      <c r="C346" s="19"/>
      <c r="D346" s="19"/>
      <c r="E346" s="19"/>
    </row>
    <row r="347" spans="1:5" ht="15.75" customHeight="1" x14ac:dyDescent="0.25">
      <c r="A347" s="19"/>
      <c r="B347" s="19"/>
      <c r="C347" s="19"/>
      <c r="D347" s="19"/>
      <c r="E347" s="19"/>
    </row>
    <row r="348" spans="1:5" ht="15.75" customHeight="1" x14ac:dyDescent="0.25">
      <c r="A348" s="19"/>
      <c r="B348" s="19"/>
      <c r="C348" s="19"/>
      <c r="D348" s="19"/>
      <c r="E348" s="19"/>
    </row>
    <row r="349" spans="1:5" ht="15.75" customHeight="1" x14ac:dyDescent="0.25">
      <c r="A349" s="19"/>
      <c r="B349" s="19"/>
      <c r="C349" s="19"/>
      <c r="D349" s="19"/>
      <c r="E349" s="19"/>
    </row>
    <row r="350" spans="1:5" ht="15.75" customHeight="1" x14ac:dyDescent="0.25">
      <c r="A350" s="19"/>
      <c r="B350" s="19"/>
      <c r="C350" s="19"/>
      <c r="D350" s="19"/>
      <c r="E350" s="19"/>
    </row>
    <row r="351" spans="1:5" ht="15.75" customHeight="1" x14ac:dyDescent="0.25">
      <c r="A351" s="19"/>
      <c r="B351" s="19"/>
      <c r="C351" s="19"/>
      <c r="D351" s="19"/>
      <c r="E351" s="19"/>
    </row>
    <row r="352" spans="1:5" ht="15.75" customHeight="1" x14ac:dyDescent="0.25">
      <c r="A352" s="19"/>
      <c r="B352" s="19"/>
      <c r="C352" s="19"/>
      <c r="D352" s="19"/>
      <c r="E352" s="19"/>
    </row>
    <row r="353" spans="1:5" ht="15.75" customHeight="1" x14ac:dyDescent="0.25">
      <c r="A353" s="19"/>
      <c r="B353" s="19"/>
      <c r="C353" s="19"/>
      <c r="D353" s="19"/>
      <c r="E353" s="19"/>
    </row>
    <row r="354" spans="1:5" ht="15.75" customHeight="1" x14ac:dyDescent="0.25">
      <c r="A354" s="19"/>
      <c r="B354" s="19"/>
      <c r="C354" s="19"/>
      <c r="D354" s="19"/>
      <c r="E354" s="19"/>
    </row>
    <row r="355" spans="1:5" ht="15.75" customHeight="1" x14ac:dyDescent="0.25">
      <c r="A355" s="19"/>
      <c r="B355" s="19"/>
      <c r="C355" s="19"/>
      <c r="D355" s="19"/>
      <c r="E355" s="19"/>
    </row>
    <row r="356" spans="1:5" ht="15.75" customHeight="1" x14ac:dyDescent="0.25">
      <c r="A356" s="19"/>
      <c r="B356" s="19"/>
      <c r="C356" s="19"/>
      <c r="D356" s="19"/>
      <c r="E356" s="19"/>
    </row>
    <row r="357" spans="1:5" ht="15.75" customHeight="1" x14ac:dyDescent="0.25">
      <c r="A357" s="19"/>
      <c r="B357" s="19"/>
      <c r="C357" s="19"/>
      <c r="D357" s="19"/>
      <c r="E357" s="19"/>
    </row>
    <row r="358" spans="1:5" ht="15.75" customHeight="1" x14ac:dyDescent="0.25">
      <c r="A358" s="19"/>
      <c r="B358" s="19"/>
      <c r="C358" s="19"/>
      <c r="D358" s="19"/>
      <c r="E358" s="19"/>
    </row>
    <row r="359" spans="1:5" ht="15.75" customHeight="1" x14ac:dyDescent="0.25">
      <c r="A359" s="19"/>
      <c r="B359" s="19"/>
      <c r="C359" s="19"/>
      <c r="D359" s="19"/>
      <c r="E359" s="19"/>
    </row>
    <row r="360" spans="1:5" ht="15.75" customHeight="1" x14ac:dyDescent="0.25">
      <c r="A360" s="19"/>
      <c r="B360" s="19"/>
      <c r="C360" s="19"/>
      <c r="D360" s="19"/>
      <c r="E360" s="19"/>
    </row>
    <row r="361" spans="1:5" ht="15.75" customHeight="1" x14ac:dyDescent="0.25">
      <c r="A361" s="19"/>
      <c r="B361" s="19"/>
      <c r="C361" s="19"/>
      <c r="D361" s="19"/>
      <c r="E361" s="19"/>
    </row>
    <row r="362" spans="1:5" ht="15.75" customHeight="1" x14ac:dyDescent="0.25">
      <c r="A362" s="19"/>
      <c r="B362" s="19"/>
      <c r="C362" s="19"/>
      <c r="D362" s="19"/>
      <c r="E362" s="19"/>
    </row>
    <row r="363" spans="1:5" ht="15.75" customHeight="1" x14ac:dyDescent="0.25">
      <c r="A363" s="19"/>
      <c r="B363" s="19"/>
      <c r="C363" s="19"/>
      <c r="D363" s="19"/>
      <c r="E363" s="19"/>
    </row>
    <row r="364" spans="1:5" ht="15.75" customHeight="1" x14ac:dyDescent="0.25">
      <c r="A364" s="19"/>
      <c r="B364" s="19"/>
      <c r="C364" s="19"/>
      <c r="D364" s="19"/>
      <c r="E364" s="19"/>
    </row>
    <row r="365" spans="1:5" ht="15.75" customHeight="1" x14ac:dyDescent="0.25">
      <c r="A365" s="19"/>
      <c r="B365" s="19"/>
      <c r="C365" s="19"/>
      <c r="D365" s="19"/>
      <c r="E365" s="19"/>
    </row>
    <row r="366" spans="1:5" ht="15.75" customHeight="1" x14ac:dyDescent="0.25">
      <c r="A366" s="19"/>
      <c r="B366" s="19"/>
      <c r="C366" s="19"/>
      <c r="D366" s="19"/>
      <c r="E366" s="19"/>
    </row>
    <row r="367" spans="1:5" ht="15.75" customHeight="1" x14ac:dyDescent="0.25">
      <c r="A367" s="19"/>
      <c r="B367" s="19"/>
      <c r="C367" s="19"/>
      <c r="D367" s="19"/>
      <c r="E367" s="19"/>
    </row>
    <row r="368" spans="1:5" ht="15.75" customHeight="1" x14ac:dyDescent="0.25">
      <c r="A368" s="19"/>
      <c r="B368" s="19"/>
      <c r="C368" s="19"/>
      <c r="D368" s="19"/>
      <c r="E368" s="19"/>
    </row>
    <row r="369" spans="1:5" ht="15.75" customHeight="1" x14ac:dyDescent="0.25">
      <c r="A369" s="19"/>
      <c r="B369" s="19"/>
      <c r="C369" s="19"/>
      <c r="D369" s="19"/>
      <c r="E369" s="19"/>
    </row>
    <row r="370" spans="1:5" ht="15.75" customHeight="1" x14ac:dyDescent="0.25">
      <c r="A370" s="19"/>
      <c r="B370" s="19"/>
      <c r="C370" s="19"/>
      <c r="D370" s="19"/>
      <c r="E370" s="19"/>
    </row>
    <row r="371" spans="1:5" ht="15.75" customHeight="1" x14ac:dyDescent="0.25">
      <c r="A371" s="19"/>
      <c r="B371" s="19"/>
      <c r="C371" s="19"/>
      <c r="D371" s="19"/>
      <c r="E371" s="19"/>
    </row>
    <row r="372" spans="1:5" ht="15.75" customHeight="1" x14ac:dyDescent="0.25">
      <c r="A372" s="19"/>
      <c r="B372" s="19"/>
      <c r="C372" s="19"/>
      <c r="D372" s="19"/>
      <c r="E372" s="19"/>
    </row>
    <row r="373" spans="1:5" ht="15.75" customHeight="1" x14ac:dyDescent="0.25">
      <c r="A373" s="19"/>
      <c r="B373" s="19"/>
      <c r="C373" s="19"/>
      <c r="D373" s="19"/>
      <c r="E373" s="19"/>
    </row>
    <row r="374" spans="1:5" ht="15.75" customHeight="1" x14ac:dyDescent="0.25">
      <c r="A374" s="19"/>
      <c r="B374" s="19"/>
      <c r="C374" s="19"/>
      <c r="D374" s="19"/>
      <c r="E374" s="19"/>
    </row>
    <row r="375" spans="1:5" ht="15.75" customHeight="1" x14ac:dyDescent="0.25">
      <c r="A375" s="19"/>
      <c r="B375" s="19"/>
      <c r="C375" s="19"/>
      <c r="D375" s="19"/>
      <c r="E375" s="19"/>
    </row>
    <row r="376" spans="1:5" ht="15.75" customHeight="1" x14ac:dyDescent="0.25">
      <c r="A376" s="19"/>
      <c r="B376" s="19"/>
      <c r="C376" s="19"/>
      <c r="D376" s="19"/>
      <c r="E376" s="19"/>
    </row>
    <row r="377" spans="1:5" ht="15.75" customHeight="1" x14ac:dyDescent="0.25">
      <c r="A377" s="19"/>
      <c r="B377" s="19"/>
      <c r="C377" s="19"/>
      <c r="D377" s="19"/>
      <c r="E377" s="19"/>
    </row>
    <row r="378" spans="1:5" ht="15.75" customHeight="1" x14ac:dyDescent="0.25">
      <c r="A378" s="19"/>
      <c r="B378" s="19"/>
      <c r="C378" s="19"/>
      <c r="D378" s="19"/>
      <c r="E378" s="19"/>
    </row>
    <row r="379" spans="1:5" ht="15.75" customHeight="1" x14ac:dyDescent="0.25">
      <c r="A379" s="19"/>
      <c r="B379" s="19"/>
      <c r="C379" s="19"/>
      <c r="D379" s="19"/>
      <c r="E379" s="19"/>
    </row>
    <row r="380" spans="1:5" ht="15.75" customHeight="1" x14ac:dyDescent="0.25">
      <c r="A380" s="19"/>
      <c r="B380" s="19"/>
      <c r="C380" s="19"/>
      <c r="D380" s="19"/>
      <c r="E380" s="19"/>
    </row>
    <row r="381" spans="1:5" ht="15.75" customHeight="1" x14ac:dyDescent="0.25">
      <c r="A381" s="19"/>
      <c r="B381" s="19"/>
      <c r="C381" s="19"/>
      <c r="D381" s="19"/>
      <c r="E381" s="19"/>
    </row>
    <row r="382" spans="1:5" ht="15.75" customHeight="1" x14ac:dyDescent="0.25">
      <c r="A382" s="19"/>
      <c r="B382" s="19"/>
      <c r="C382" s="19"/>
      <c r="D382" s="19"/>
      <c r="E382" s="19"/>
    </row>
    <row r="383" spans="1:5" ht="15.75" customHeight="1" x14ac:dyDescent="0.25">
      <c r="A383" s="19"/>
      <c r="B383" s="19"/>
      <c r="C383" s="19"/>
      <c r="D383" s="19"/>
      <c r="E383" s="19"/>
    </row>
    <row r="384" spans="1:5" ht="15.75" customHeight="1" x14ac:dyDescent="0.25">
      <c r="A384" s="19"/>
      <c r="B384" s="19"/>
      <c r="C384" s="19"/>
      <c r="D384" s="19"/>
      <c r="E384" s="19"/>
    </row>
    <row r="385" spans="1:5" ht="15.75" customHeight="1" x14ac:dyDescent="0.25">
      <c r="A385" s="19"/>
      <c r="B385" s="19"/>
      <c r="C385" s="19"/>
      <c r="D385" s="19"/>
      <c r="E385" s="19"/>
    </row>
    <row r="386" spans="1:5" ht="15.75" customHeight="1" x14ac:dyDescent="0.25">
      <c r="A386" s="19"/>
      <c r="B386" s="19"/>
      <c r="C386" s="19"/>
      <c r="D386" s="19"/>
      <c r="E386" s="19"/>
    </row>
    <row r="387" spans="1:5" ht="15.75" customHeight="1" x14ac:dyDescent="0.25">
      <c r="A387" s="19"/>
      <c r="B387" s="19"/>
      <c r="C387" s="19"/>
      <c r="D387" s="19"/>
      <c r="E387" s="19"/>
    </row>
    <row r="388" spans="1:5" ht="15.75" customHeight="1" x14ac:dyDescent="0.25">
      <c r="A388" s="19"/>
      <c r="B388" s="19"/>
      <c r="C388" s="19"/>
      <c r="D388" s="19"/>
      <c r="E388" s="19"/>
    </row>
    <row r="389" spans="1:5" ht="15.75" customHeight="1" x14ac:dyDescent="0.25">
      <c r="A389" s="19"/>
      <c r="B389" s="19"/>
      <c r="C389" s="19"/>
      <c r="D389" s="19"/>
      <c r="E389" s="19"/>
    </row>
    <row r="390" spans="1:5" ht="15.75" customHeight="1" x14ac:dyDescent="0.25">
      <c r="A390" s="19"/>
      <c r="B390" s="19"/>
      <c r="C390" s="19"/>
      <c r="D390" s="19"/>
      <c r="E390" s="19"/>
    </row>
    <row r="391" spans="1:5" ht="15.75" customHeight="1" x14ac:dyDescent="0.25">
      <c r="A391" s="19"/>
      <c r="B391" s="19"/>
      <c r="C391" s="19"/>
      <c r="D391" s="19"/>
      <c r="E391" s="19"/>
    </row>
    <row r="392" spans="1:5" ht="15.75" customHeight="1" x14ac:dyDescent="0.25">
      <c r="A392" s="19"/>
      <c r="B392" s="19"/>
      <c r="C392" s="19"/>
      <c r="D392" s="19"/>
      <c r="E392" s="19"/>
    </row>
    <row r="393" spans="1:5" ht="15.75" customHeight="1" x14ac:dyDescent="0.25">
      <c r="A393" s="19"/>
      <c r="B393" s="19"/>
      <c r="C393" s="19"/>
      <c r="D393" s="19"/>
      <c r="E393" s="19"/>
    </row>
    <row r="394" spans="1:5" ht="15.75" customHeight="1" x14ac:dyDescent="0.25">
      <c r="A394" s="19"/>
      <c r="B394" s="19"/>
      <c r="C394" s="19"/>
      <c r="D394" s="19"/>
      <c r="E394" s="19"/>
    </row>
    <row r="395" spans="1:5" ht="15.75" customHeight="1" x14ac:dyDescent="0.25">
      <c r="A395" s="19"/>
      <c r="B395" s="19"/>
      <c r="C395" s="19"/>
      <c r="D395" s="19"/>
      <c r="E395" s="19"/>
    </row>
    <row r="396" spans="1:5" ht="15.75" customHeight="1" x14ac:dyDescent="0.25">
      <c r="A396" s="19"/>
      <c r="B396" s="19"/>
      <c r="C396" s="19"/>
      <c r="D396" s="19"/>
      <c r="E396" s="19"/>
    </row>
    <row r="397" spans="1:5" ht="15.75" customHeight="1" x14ac:dyDescent="0.25">
      <c r="A397" s="19"/>
      <c r="B397" s="19"/>
      <c r="C397" s="19"/>
      <c r="D397" s="19"/>
      <c r="E397" s="19"/>
    </row>
    <row r="398" spans="1:5" ht="15.75" customHeight="1" x14ac:dyDescent="0.25">
      <c r="A398" s="19"/>
      <c r="B398" s="19"/>
      <c r="C398" s="19"/>
      <c r="D398" s="19"/>
      <c r="E398" s="19"/>
    </row>
    <row r="399" spans="1:5" ht="15.75" customHeight="1" x14ac:dyDescent="0.25">
      <c r="A399" s="19"/>
      <c r="B399" s="19"/>
      <c r="C399" s="19"/>
      <c r="D399" s="19"/>
      <c r="E399" s="19"/>
    </row>
    <row r="400" spans="1:5" ht="15.75" customHeight="1" x14ac:dyDescent="0.25">
      <c r="A400" s="19"/>
      <c r="B400" s="19"/>
      <c r="C400" s="19"/>
      <c r="D400" s="19"/>
      <c r="E400" s="19"/>
    </row>
    <row r="401" spans="1:5" ht="15.75" customHeight="1" x14ac:dyDescent="0.25">
      <c r="A401" s="19"/>
      <c r="B401" s="19"/>
      <c r="C401" s="19"/>
      <c r="D401" s="19"/>
      <c r="E401" s="19"/>
    </row>
    <row r="402" spans="1:5" ht="15.75" customHeight="1" x14ac:dyDescent="0.25">
      <c r="A402" s="19"/>
      <c r="B402" s="19"/>
      <c r="C402" s="19"/>
      <c r="D402" s="19"/>
      <c r="E402" s="19"/>
    </row>
    <row r="403" spans="1:5" ht="15.75" customHeight="1" x14ac:dyDescent="0.25">
      <c r="A403" s="19"/>
      <c r="B403" s="19"/>
      <c r="C403" s="19"/>
      <c r="D403" s="19"/>
      <c r="E403" s="19"/>
    </row>
    <row r="404" spans="1:5" ht="15.75" customHeight="1" x14ac:dyDescent="0.25">
      <c r="A404" s="19"/>
      <c r="B404" s="19"/>
      <c r="C404" s="19"/>
      <c r="D404" s="19"/>
      <c r="E404" s="19"/>
    </row>
    <row r="405" spans="1:5" ht="15.75" customHeight="1" x14ac:dyDescent="0.25">
      <c r="A405" s="19"/>
      <c r="B405" s="19"/>
      <c r="C405" s="19"/>
      <c r="D405" s="19"/>
      <c r="E405" s="19"/>
    </row>
    <row r="406" spans="1:5" ht="15.75" customHeight="1" x14ac:dyDescent="0.25">
      <c r="A406" s="19"/>
      <c r="B406" s="19"/>
      <c r="C406" s="19"/>
      <c r="D406" s="19"/>
      <c r="E406" s="19"/>
    </row>
    <row r="407" spans="1:5" ht="15.75" customHeight="1" x14ac:dyDescent="0.25">
      <c r="A407" s="19"/>
      <c r="B407" s="19"/>
      <c r="C407" s="19"/>
      <c r="D407" s="19"/>
      <c r="E407" s="19"/>
    </row>
    <row r="408" spans="1:5" ht="15.75" customHeight="1" x14ac:dyDescent="0.25">
      <c r="A408" s="19"/>
      <c r="B408" s="19"/>
      <c r="C408" s="19"/>
      <c r="D408" s="19"/>
      <c r="E408" s="19"/>
    </row>
    <row r="409" spans="1:5" ht="15.75" customHeight="1" x14ac:dyDescent="0.25">
      <c r="A409" s="19"/>
      <c r="B409" s="19"/>
      <c r="C409" s="19"/>
      <c r="D409" s="19"/>
      <c r="E409" s="19"/>
    </row>
    <row r="410" spans="1:5" ht="15.75" customHeight="1" x14ac:dyDescent="0.25">
      <c r="A410" s="19"/>
      <c r="B410" s="19"/>
      <c r="C410" s="19"/>
      <c r="D410" s="19"/>
      <c r="E410" s="19"/>
    </row>
    <row r="411" spans="1:5" ht="15.75" customHeight="1" x14ac:dyDescent="0.25">
      <c r="A411" s="19"/>
      <c r="B411" s="19"/>
      <c r="C411" s="19"/>
      <c r="D411" s="19"/>
      <c r="E411" s="19"/>
    </row>
    <row r="412" spans="1:5" ht="15.75" customHeight="1" x14ac:dyDescent="0.25">
      <c r="A412" s="19"/>
      <c r="B412" s="19"/>
      <c r="C412" s="19"/>
      <c r="D412" s="19"/>
      <c r="E412" s="19"/>
    </row>
    <row r="413" spans="1:5" ht="15.75" customHeight="1" x14ac:dyDescent="0.25">
      <c r="A413" s="19"/>
      <c r="B413" s="19"/>
      <c r="C413" s="19"/>
      <c r="D413" s="19"/>
      <c r="E413" s="19"/>
    </row>
    <row r="414" spans="1:5" ht="15.75" customHeight="1" x14ac:dyDescent="0.25">
      <c r="A414" s="19"/>
      <c r="B414" s="19"/>
      <c r="C414" s="19"/>
      <c r="D414" s="19"/>
      <c r="E414" s="19"/>
    </row>
    <row r="415" spans="1:5" ht="15.75" customHeight="1" x14ac:dyDescent="0.25">
      <c r="A415" s="19"/>
      <c r="B415" s="19"/>
      <c r="C415" s="19"/>
      <c r="D415" s="19"/>
      <c r="E415" s="19"/>
    </row>
    <row r="416" spans="1:5" ht="15.75" customHeight="1" x14ac:dyDescent="0.25">
      <c r="A416" s="19"/>
      <c r="B416" s="19"/>
      <c r="C416" s="19"/>
      <c r="D416" s="19"/>
      <c r="E416" s="19"/>
    </row>
    <row r="417" spans="1:5" ht="15.75" customHeight="1" x14ac:dyDescent="0.25">
      <c r="A417" s="19"/>
      <c r="B417" s="19"/>
      <c r="C417" s="19"/>
      <c r="D417" s="19"/>
      <c r="E417" s="19"/>
    </row>
    <row r="418" spans="1:5" ht="15.75" customHeight="1" x14ac:dyDescent="0.25">
      <c r="A418" s="19"/>
      <c r="B418" s="19"/>
      <c r="C418" s="19"/>
      <c r="D418" s="19"/>
      <c r="E418" s="19"/>
    </row>
    <row r="419" spans="1:5" ht="15.75" customHeight="1" x14ac:dyDescent="0.25">
      <c r="A419" s="19"/>
      <c r="B419" s="19"/>
      <c r="C419" s="19"/>
      <c r="D419" s="19"/>
      <c r="E419" s="19"/>
    </row>
    <row r="420" spans="1:5" ht="15.75" customHeight="1" x14ac:dyDescent="0.25">
      <c r="A420" s="19"/>
      <c r="B420" s="19"/>
      <c r="C420" s="19"/>
      <c r="D420" s="19"/>
      <c r="E420" s="19"/>
    </row>
    <row r="421" spans="1:5" ht="15.75" customHeight="1" x14ac:dyDescent="0.25">
      <c r="A421" s="19"/>
      <c r="B421" s="19"/>
      <c r="C421" s="19"/>
      <c r="D421" s="19"/>
      <c r="E421" s="19"/>
    </row>
    <row r="422" spans="1:5" ht="15.75" customHeight="1" x14ac:dyDescent="0.25">
      <c r="A422" s="19"/>
      <c r="B422" s="19"/>
      <c r="C422" s="19"/>
      <c r="D422" s="19"/>
      <c r="E422" s="19"/>
    </row>
    <row r="423" spans="1:5" ht="15.75" customHeight="1" x14ac:dyDescent="0.25">
      <c r="A423" s="19"/>
      <c r="B423" s="19"/>
      <c r="C423" s="19"/>
      <c r="D423" s="19"/>
      <c r="E423" s="19"/>
    </row>
    <row r="424" spans="1:5" ht="15.75" customHeight="1" x14ac:dyDescent="0.25">
      <c r="A424" s="19"/>
      <c r="B424" s="19"/>
      <c r="C424" s="19"/>
      <c r="D424" s="19"/>
      <c r="E424" s="19"/>
    </row>
    <row r="425" spans="1:5" ht="15.75" customHeight="1" x14ac:dyDescent="0.25">
      <c r="A425" s="19"/>
      <c r="B425" s="19"/>
      <c r="C425" s="19"/>
      <c r="D425" s="19"/>
      <c r="E425" s="19"/>
    </row>
    <row r="426" spans="1:5" ht="15.75" customHeight="1" x14ac:dyDescent="0.25">
      <c r="A426" s="19"/>
      <c r="B426" s="19"/>
      <c r="C426" s="19"/>
      <c r="D426" s="19"/>
      <c r="E426" s="19"/>
    </row>
    <row r="427" spans="1:5" ht="15.75" customHeight="1" x14ac:dyDescent="0.25">
      <c r="A427" s="19"/>
      <c r="B427" s="19"/>
      <c r="C427" s="19"/>
      <c r="D427" s="19"/>
      <c r="E427" s="19"/>
    </row>
    <row r="428" spans="1:5" ht="15.75" customHeight="1" x14ac:dyDescent="0.25">
      <c r="A428" s="19"/>
      <c r="B428" s="19"/>
      <c r="C428" s="19"/>
      <c r="D428" s="19"/>
      <c r="E428" s="19"/>
    </row>
    <row r="429" spans="1:5" ht="15.75" customHeight="1" x14ac:dyDescent="0.25">
      <c r="A429" s="19"/>
      <c r="B429" s="19"/>
      <c r="C429" s="19"/>
      <c r="D429" s="19"/>
      <c r="E429" s="19"/>
    </row>
    <row r="430" spans="1:5" ht="15.75" customHeight="1" x14ac:dyDescent="0.25">
      <c r="A430" s="19"/>
      <c r="B430" s="19"/>
      <c r="C430" s="19"/>
      <c r="D430" s="19"/>
      <c r="E430" s="19"/>
    </row>
    <row r="431" spans="1:5" ht="15.75" customHeight="1" x14ac:dyDescent="0.25">
      <c r="A431" s="19"/>
      <c r="B431" s="19"/>
      <c r="C431" s="19"/>
      <c r="D431" s="19"/>
      <c r="E431" s="19"/>
    </row>
    <row r="432" spans="1:5" ht="15.75" customHeight="1" x14ac:dyDescent="0.25">
      <c r="A432" s="19"/>
      <c r="B432" s="19"/>
      <c r="C432" s="19"/>
      <c r="D432" s="19"/>
      <c r="E432" s="19"/>
    </row>
    <row r="433" spans="1:5" ht="15.75" customHeight="1" x14ac:dyDescent="0.25">
      <c r="A433" s="19"/>
      <c r="B433" s="19"/>
      <c r="C433" s="19"/>
      <c r="D433" s="19"/>
      <c r="E433" s="19"/>
    </row>
    <row r="434" spans="1:5" ht="15.75" customHeight="1" x14ac:dyDescent="0.25">
      <c r="A434" s="19"/>
      <c r="B434" s="19"/>
      <c r="C434" s="19"/>
      <c r="D434" s="19"/>
      <c r="E434" s="19"/>
    </row>
    <row r="435" spans="1:5" ht="15.75" customHeight="1" x14ac:dyDescent="0.25">
      <c r="A435" s="19"/>
      <c r="B435" s="19"/>
      <c r="C435" s="19"/>
      <c r="D435" s="19"/>
      <c r="E435" s="19"/>
    </row>
    <row r="436" spans="1:5" ht="15.75" customHeight="1" x14ac:dyDescent="0.25">
      <c r="A436" s="19"/>
      <c r="B436" s="19"/>
      <c r="C436" s="19"/>
      <c r="D436" s="19"/>
      <c r="E436" s="19"/>
    </row>
    <row r="437" spans="1:5" ht="15.75" customHeight="1" x14ac:dyDescent="0.25">
      <c r="A437" s="19"/>
      <c r="B437" s="19"/>
      <c r="C437" s="19"/>
      <c r="D437" s="19"/>
      <c r="E437" s="19"/>
    </row>
    <row r="438" spans="1:5" ht="15.75" customHeight="1" x14ac:dyDescent="0.25">
      <c r="A438" s="19"/>
      <c r="B438" s="19"/>
      <c r="C438" s="19"/>
      <c r="D438" s="19"/>
      <c r="E438" s="19"/>
    </row>
    <row r="439" spans="1:5" ht="15.75" customHeight="1" x14ac:dyDescent="0.25">
      <c r="A439" s="19"/>
      <c r="B439" s="19"/>
      <c r="C439" s="19"/>
      <c r="D439" s="19"/>
      <c r="E439" s="19"/>
    </row>
    <row r="440" spans="1:5" ht="15.75" customHeight="1" x14ac:dyDescent="0.25">
      <c r="A440" s="19"/>
      <c r="B440" s="19"/>
      <c r="C440" s="19"/>
      <c r="D440" s="19"/>
      <c r="E440" s="19"/>
    </row>
    <row r="441" spans="1:5" ht="15.75" customHeight="1" x14ac:dyDescent="0.25">
      <c r="A441" s="19"/>
      <c r="B441" s="19"/>
      <c r="C441" s="19"/>
      <c r="D441" s="19"/>
      <c r="E441" s="19"/>
    </row>
    <row r="442" spans="1:5" ht="15.75" customHeight="1" x14ac:dyDescent="0.25">
      <c r="A442" s="19"/>
      <c r="B442" s="19"/>
      <c r="C442" s="19"/>
      <c r="D442" s="19"/>
      <c r="E442" s="19"/>
    </row>
    <row r="443" spans="1:5" ht="15.75" customHeight="1" x14ac:dyDescent="0.25">
      <c r="A443" s="19"/>
      <c r="B443" s="19"/>
      <c r="C443" s="19"/>
      <c r="D443" s="19"/>
      <c r="E443" s="19"/>
    </row>
    <row r="444" spans="1:5" ht="15.75" customHeight="1" x14ac:dyDescent="0.25">
      <c r="A444" s="19"/>
      <c r="B444" s="19"/>
      <c r="C444" s="19"/>
      <c r="D444" s="19"/>
      <c r="E444" s="19"/>
    </row>
    <row r="445" spans="1:5" ht="15.75" customHeight="1" x14ac:dyDescent="0.25">
      <c r="A445" s="19"/>
      <c r="B445" s="19"/>
      <c r="C445" s="19"/>
      <c r="D445" s="19"/>
      <c r="E445" s="19"/>
    </row>
    <row r="446" spans="1:5" ht="15.75" customHeight="1" x14ac:dyDescent="0.25">
      <c r="A446" s="19"/>
      <c r="B446" s="19"/>
      <c r="C446" s="19"/>
      <c r="D446" s="19"/>
      <c r="E446" s="19"/>
    </row>
    <row r="447" spans="1:5" ht="15.75" customHeight="1" x14ac:dyDescent="0.25">
      <c r="A447" s="19"/>
      <c r="B447" s="19"/>
      <c r="C447" s="19"/>
      <c r="D447" s="19"/>
      <c r="E447" s="19"/>
    </row>
    <row r="448" spans="1:5" ht="15.75" customHeight="1" x14ac:dyDescent="0.25">
      <c r="A448" s="19"/>
      <c r="B448" s="19"/>
      <c r="C448" s="19"/>
      <c r="D448" s="19"/>
      <c r="E448" s="19"/>
    </row>
    <row r="449" spans="1:5" ht="15.75" customHeight="1" x14ac:dyDescent="0.25">
      <c r="A449" s="19"/>
      <c r="B449" s="19"/>
      <c r="C449" s="19"/>
      <c r="D449" s="19"/>
      <c r="E449" s="19"/>
    </row>
    <row r="450" spans="1:5" ht="15.75" customHeight="1" x14ac:dyDescent="0.25">
      <c r="A450" s="19"/>
      <c r="B450" s="19"/>
      <c r="C450" s="19"/>
      <c r="D450" s="19"/>
      <c r="E450" s="19"/>
    </row>
    <row r="451" spans="1:5" ht="15.75" customHeight="1" x14ac:dyDescent="0.25">
      <c r="A451" s="19"/>
      <c r="B451" s="19"/>
      <c r="C451" s="19"/>
      <c r="D451" s="19"/>
      <c r="E451" s="19"/>
    </row>
    <row r="452" spans="1:5" ht="15.75" customHeight="1" x14ac:dyDescent="0.25">
      <c r="A452" s="19"/>
      <c r="B452" s="19"/>
      <c r="C452" s="19"/>
      <c r="D452" s="19"/>
      <c r="E452" s="19"/>
    </row>
    <row r="453" spans="1:5" ht="15.75" customHeight="1" x14ac:dyDescent="0.25">
      <c r="A453" s="19"/>
      <c r="B453" s="19"/>
      <c r="C453" s="19"/>
      <c r="D453" s="19"/>
      <c r="E453" s="19"/>
    </row>
    <row r="454" spans="1:5" ht="15.75" customHeight="1" x14ac:dyDescent="0.25">
      <c r="A454" s="19"/>
      <c r="B454" s="19"/>
      <c r="C454" s="19"/>
      <c r="D454" s="19"/>
      <c r="E454" s="19"/>
    </row>
    <row r="455" spans="1:5" ht="15.75" customHeight="1" x14ac:dyDescent="0.25">
      <c r="A455" s="19"/>
      <c r="B455" s="19"/>
      <c r="C455" s="19"/>
      <c r="D455" s="19"/>
      <c r="E455" s="19"/>
    </row>
    <row r="456" spans="1:5" ht="15.75" customHeight="1" x14ac:dyDescent="0.25">
      <c r="A456" s="19"/>
      <c r="B456" s="19"/>
      <c r="C456" s="19"/>
      <c r="D456" s="19"/>
      <c r="E456" s="19"/>
    </row>
    <row r="457" spans="1:5" ht="15.75" customHeight="1" x14ac:dyDescent="0.25">
      <c r="A457" s="19"/>
      <c r="B457" s="19"/>
      <c r="C457" s="19"/>
      <c r="D457" s="19"/>
      <c r="E457" s="19"/>
    </row>
    <row r="458" spans="1:5" ht="15.75" customHeight="1" x14ac:dyDescent="0.25">
      <c r="A458" s="19"/>
      <c r="B458" s="19"/>
      <c r="C458" s="19"/>
      <c r="D458" s="19"/>
      <c r="E458" s="19"/>
    </row>
    <row r="459" spans="1:5" ht="15.75" customHeight="1" x14ac:dyDescent="0.25">
      <c r="A459" s="19"/>
      <c r="B459" s="19"/>
      <c r="C459" s="19"/>
      <c r="D459" s="19"/>
      <c r="E459" s="19"/>
    </row>
    <row r="460" spans="1:5" ht="15.75" customHeight="1" x14ac:dyDescent="0.25">
      <c r="A460" s="19"/>
      <c r="B460" s="19"/>
      <c r="C460" s="19"/>
      <c r="D460" s="19"/>
      <c r="E460" s="19"/>
    </row>
    <row r="461" spans="1:5" ht="15.75" customHeight="1" x14ac:dyDescent="0.25">
      <c r="A461" s="19"/>
      <c r="B461" s="19"/>
      <c r="C461" s="19"/>
      <c r="D461" s="19"/>
      <c r="E461" s="19"/>
    </row>
    <row r="462" spans="1:5" ht="15.75" customHeight="1" x14ac:dyDescent="0.25">
      <c r="A462" s="19"/>
      <c r="B462" s="19"/>
      <c r="C462" s="19"/>
      <c r="D462" s="19"/>
      <c r="E462" s="19"/>
    </row>
    <row r="463" spans="1:5" ht="15.75" customHeight="1" x14ac:dyDescent="0.25">
      <c r="A463" s="19"/>
      <c r="B463" s="19"/>
      <c r="C463" s="19"/>
      <c r="D463" s="19"/>
      <c r="E463" s="19"/>
    </row>
    <row r="464" spans="1:5" ht="15.75" customHeight="1" x14ac:dyDescent="0.25">
      <c r="A464" s="19"/>
      <c r="B464" s="19"/>
      <c r="C464" s="19"/>
      <c r="D464" s="19"/>
      <c r="E464" s="19"/>
    </row>
    <row r="465" spans="1:5" ht="15.75" customHeight="1" x14ac:dyDescent="0.25">
      <c r="A465" s="19"/>
      <c r="B465" s="19"/>
      <c r="C465" s="19"/>
      <c r="D465" s="19"/>
      <c r="E465" s="19"/>
    </row>
    <row r="466" spans="1:5" ht="15.75" customHeight="1" x14ac:dyDescent="0.25">
      <c r="A466" s="19"/>
      <c r="B466" s="19"/>
      <c r="C466" s="19"/>
      <c r="D466" s="19"/>
      <c r="E466" s="19"/>
    </row>
    <row r="467" spans="1:5" ht="15.75" customHeight="1" x14ac:dyDescent="0.25">
      <c r="A467" s="19"/>
      <c r="B467" s="19"/>
      <c r="C467" s="19"/>
      <c r="D467" s="19"/>
      <c r="E467" s="19"/>
    </row>
    <row r="468" spans="1:5" ht="15.75" customHeight="1" x14ac:dyDescent="0.25">
      <c r="A468" s="19"/>
      <c r="B468" s="19"/>
      <c r="C468" s="19"/>
      <c r="D468" s="19"/>
      <c r="E468" s="19"/>
    </row>
    <row r="469" spans="1:5" ht="15.75" customHeight="1" x14ac:dyDescent="0.25">
      <c r="A469" s="19"/>
      <c r="B469" s="19"/>
      <c r="C469" s="19"/>
      <c r="D469" s="19"/>
      <c r="E469" s="19"/>
    </row>
    <row r="470" spans="1:5" ht="15.75" customHeight="1" x14ac:dyDescent="0.25">
      <c r="A470" s="19"/>
      <c r="B470" s="19"/>
      <c r="C470" s="19"/>
      <c r="D470" s="19"/>
      <c r="E470" s="19"/>
    </row>
    <row r="471" spans="1:5" ht="15.75" customHeight="1" x14ac:dyDescent="0.25">
      <c r="A471" s="19"/>
      <c r="B471" s="19"/>
      <c r="C471" s="19"/>
      <c r="D471" s="19"/>
      <c r="E471" s="19"/>
    </row>
    <row r="472" spans="1:5" ht="15.75" customHeight="1" x14ac:dyDescent="0.25">
      <c r="A472" s="19"/>
      <c r="B472" s="19"/>
      <c r="C472" s="19"/>
      <c r="D472" s="19"/>
      <c r="E472" s="19"/>
    </row>
    <row r="473" spans="1:5" ht="15.75" customHeight="1" x14ac:dyDescent="0.25">
      <c r="A473" s="19"/>
      <c r="B473" s="19"/>
      <c r="C473" s="19"/>
      <c r="D473" s="19"/>
      <c r="E473" s="19"/>
    </row>
    <row r="474" spans="1:5" ht="15.75" customHeight="1" x14ac:dyDescent="0.25">
      <c r="A474" s="19"/>
      <c r="B474" s="19"/>
      <c r="C474" s="19"/>
      <c r="D474" s="19"/>
      <c r="E474" s="19"/>
    </row>
    <row r="475" spans="1:5" ht="15.75" customHeight="1" x14ac:dyDescent="0.25">
      <c r="A475" s="19"/>
      <c r="B475" s="19"/>
      <c r="C475" s="19"/>
      <c r="D475" s="19"/>
      <c r="E475" s="19"/>
    </row>
    <row r="476" spans="1:5" ht="15.75" customHeight="1" x14ac:dyDescent="0.25">
      <c r="A476" s="19"/>
      <c r="B476" s="19"/>
      <c r="C476" s="19"/>
      <c r="D476" s="19"/>
      <c r="E476" s="19"/>
    </row>
    <row r="477" spans="1:5" ht="15.75" customHeight="1" x14ac:dyDescent="0.25">
      <c r="A477" s="19"/>
      <c r="B477" s="19"/>
      <c r="C477" s="19"/>
      <c r="D477" s="19"/>
      <c r="E477" s="19"/>
    </row>
    <row r="478" spans="1:5" ht="15.75" customHeight="1" x14ac:dyDescent="0.25">
      <c r="A478" s="19"/>
      <c r="B478" s="19"/>
      <c r="C478" s="19"/>
      <c r="D478" s="19"/>
      <c r="E478" s="19"/>
    </row>
    <row r="479" spans="1:5" ht="15.75" customHeight="1" x14ac:dyDescent="0.25">
      <c r="A479" s="19"/>
      <c r="B479" s="19"/>
      <c r="C479" s="19"/>
      <c r="D479" s="19"/>
      <c r="E479" s="19"/>
    </row>
    <row r="480" spans="1:5" ht="15.75" customHeight="1" x14ac:dyDescent="0.25">
      <c r="A480" s="19"/>
      <c r="B480" s="19"/>
      <c r="C480" s="19"/>
      <c r="D480" s="19"/>
      <c r="E480" s="19"/>
    </row>
    <row r="481" spans="1:5" ht="15.75" customHeight="1" x14ac:dyDescent="0.25">
      <c r="A481" s="19"/>
      <c r="B481" s="19"/>
      <c r="C481" s="19"/>
      <c r="D481" s="19"/>
      <c r="E481" s="19"/>
    </row>
    <row r="482" spans="1:5" ht="15.75" customHeight="1" x14ac:dyDescent="0.25">
      <c r="A482" s="19"/>
      <c r="B482" s="19"/>
      <c r="C482" s="19"/>
      <c r="D482" s="19"/>
      <c r="E482" s="19"/>
    </row>
    <row r="483" spans="1:5" ht="15.75" customHeight="1" x14ac:dyDescent="0.25">
      <c r="A483" s="19"/>
      <c r="B483" s="19"/>
      <c r="C483" s="19"/>
      <c r="D483" s="19"/>
      <c r="E483" s="19"/>
    </row>
    <row r="484" spans="1:5" ht="15.75" customHeight="1" x14ac:dyDescent="0.25">
      <c r="A484" s="19"/>
      <c r="B484" s="19"/>
      <c r="C484" s="19"/>
      <c r="D484" s="19"/>
      <c r="E484" s="19"/>
    </row>
    <row r="485" spans="1:5" ht="15.75" customHeight="1" x14ac:dyDescent="0.25">
      <c r="A485" s="19"/>
      <c r="B485" s="19"/>
      <c r="C485" s="19"/>
      <c r="D485" s="19"/>
      <c r="E485" s="19"/>
    </row>
    <row r="486" spans="1:5" ht="15.75" customHeight="1" x14ac:dyDescent="0.25">
      <c r="A486" s="19"/>
      <c r="B486" s="19"/>
      <c r="C486" s="19"/>
      <c r="D486" s="19"/>
      <c r="E486" s="19"/>
    </row>
    <row r="487" spans="1:5" ht="15.75" customHeight="1" x14ac:dyDescent="0.25">
      <c r="A487" s="19"/>
      <c r="B487" s="19"/>
      <c r="C487" s="19"/>
      <c r="D487" s="19"/>
      <c r="E487" s="19"/>
    </row>
    <row r="488" spans="1:5" ht="15.75" customHeight="1" x14ac:dyDescent="0.25">
      <c r="A488" s="19"/>
      <c r="B488" s="19"/>
      <c r="C488" s="19"/>
      <c r="D488" s="19"/>
      <c r="E488" s="19"/>
    </row>
    <row r="489" spans="1:5" ht="15.75" customHeight="1" x14ac:dyDescent="0.25">
      <c r="A489" s="19"/>
      <c r="B489" s="19"/>
      <c r="C489" s="19"/>
      <c r="D489" s="19"/>
      <c r="E489" s="19"/>
    </row>
    <row r="490" spans="1:5" ht="15.75" customHeight="1" x14ac:dyDescent="0.25">
      <c r="A490" s="19"/>
      <c r="B490" s="19"/>
      <c r="C490" s="19"/>
      <c r="D490" s="19"/>
      <c r="E490" s="19"/>
    </row>
    <row r="491" spans="1:5" ht="15.75" customHeight="1" x14ac:dyDescent="0.25">
      <c r="A491" s="19"/>
      <c r="B491" s="19"/>
      <c r="C491" s="19"/>
      <c r="D491" s="19"/>
      <c r="E491" s="19"/>
    </row>
    <row r="492" spans="1:5" ht="15.75" customHeight="1" x14ac:dyDescent="0.25">
      <c r="A492" s="19"/>
      <c r="B492" s="19"/>
      <c r="C492" s="19"/>
      <c r="D492" s="19"/>
      <c r="E492" s="19"/>
    </row>
    <row r="493" spans="1:5" ht="15.75" customHeight="1" x14ac:dyDescent="0.25">
      <c r="A493" s="19"/>
      <c r="B493" s="19"/>
      <c r="C493" s="19"/>
      <c r="D493" s="19"/>
      <c r="E493" s="19"/>
    </row>
    <row r="494" spans="1:5" ht="15.75" customHeight="1" x14ac:dyDescent="0.25">
      <c r="A494" s="19"/>
      <c r="B494" s="19"/>
      <c r="C494" s="19"/>
      <c r="D494" s="19"/>
      <c r="E494" s="19"/>
    </row>
    <row r="495" spans="1:5" ht="15.75" customHeight="1" x14ac:dyDescent="0.25">
      <c r="A495" s="19"/>
      <c r="B495" s="19"/>
      <c r="C495" s="19"/>
      <c r="D495" s="19"/>
      <c r="E495" s="19"/>
    </row>
    <row r="496" spans="1:5" ht="15.75" customHeight="1" x14ac:dyDescent="0.25">
      <c r="A496" s="19"/>
      <c r="B496" s="19"/>
      <c r="C496" s="19"/>
      <c r="D496" s="19"/>
      <c r="E496" s="19"/>
    </row>
    <row r="497" spans="1:5" ht="15.75" customHeight="1" x14ac:dyDescent="0.25">
      <c r="A497" s="19"/>
      <c r="B497" s="19"/>
      <c r="C497" s="19"/>
      <c r="D497" s="19"/>
      <c r="E497" s="19"/>
    </row>
    <row r="498" spans="1:5" ht="15.75" customHeight="1" x14ac:dyDescent="0.25">
      <c r="A498" s="19"/>
      <c r="B498" s="19"/>
      <c r="C498" s="19"/>
      <c r="D498" s="19"/>
      <c r="E498" s="19"/>
    </row>
    <row r="499" spans="1:5" ht="15.75" customHeight="1" x14ac:dyDescent="0.25">
      <c r="A499" s="19"/>
      <c r="B499" s="19"/>
      <c r="C499" s="19"/>
      <c r="D499" s="19"/>
      <c r="E499" s="19"/>
    </row>
    <row r="500" spans="1:5" ht="15.75" customHeight="1" x14ac:dyDescent="0.25">
      <c r="A500" s="19"/>
      <c r="B500" s="19"/>
      <c r="C500" s="19"/>
      <c r="D500" s="19"/>
      <c r="E500" s="19"/>
    </row>
    <row r="501" spans="1:5" ht="15.75" customHeight="1" x14ac:dyDescent="0.25">
      <c r="A501" s="19"/>
      <c r="B501" s="19"/>
      <c r="C501" s="19"/>
      <c r="D501" s="19"/>
      <c r="E501" s="19"/>
    </row>
    <row r="502" spans="1:5" ht="15.75" customHeight="1" x14ac:dyDescent="0.25">
      <c r="A502" s="19"/>
      <c r="B502" s="19"/>
      <c r="C502" s="19"/>
      <c r="D502" s="19"/>
      <c r="E502" s="19"/>
    </row>
    <row r="503" spans="1:5" ht="15.75" customHeight="1" x14ac:dyDescent="0.25">
      <c r="A503" s="19"/>
      <c r="B503" s="19"/>
      <c r="C503" s="19"/>
      <c r="D503" s="19"/>
      <c r="E503" s="19"/>
    </row>
    <row r="504" spans="1:5" ht="15.75" customHeight="1" x14ac:dyDescent="0.25">
      <c r="A504" s="19"/>
      <c r="B504" s="19"/>
      <c r="C504" s="19"/>
      <c r="D504" s="19"/>
      <c r="E504" s="19"/>
    </row>
    <row r="505" spans="1:5" ht="15.75" customHeight="1" x14ac:dyDescent="0.25">
      <c r="A505" s="19"/>
      <c r="B505" s="19"/>
      <c r="C505" s="19"/>
      <c r="D505" s="19"/>
      <c r="E505" s="19"/>
    </row>
    <row r="506" spans="1:5" ht="15.75" customHeight="1" x14ac:dyDescent="0.25">
      <c r="A506" s="19"/>
      <c r="B506" s="19"/>
      <c r="C506" s="19"/>
      <c r="D506" s="19"/>
      <c r="E506" s="19"/>
    </row>
    <row r="507" spans="1:5" ht="15.75" customHeight="1" x14ac:dyDescent="0.25">
      <c r="A507" s="19"/>
      <c r="B507" s="19"/>
      <c r="C507" s="19"/>
      <c r="D507" s="19"/>
      <c r="E507" s="19"/>
    </row>
    <row r="508" spans="1:5" ht="15.75" customHeight="1" x14ac:dyDescent="0.25">
      <c r="A508" s="19"/>
      <c r="B508" s="19"/>
      <c r="C508" s="19"/>
      <c r="D508" s="19"/>
      <c r="E508" s="19"/>
    </row>
    <row r="509" spans="1:5" ht="15.75" customHeight="1" x14ac:dyDescent="0.25">
      <c r="A509" s="19"/>
      <c r="B509" s="19"/>
      <c r="C509" s="19"/>
      <c r="D509" s="19"/>
      <c r="E509" s="19"/>
    </row>
    <row r="510" spans="1:5" ht="15.75" customHeight="1" x14ac:dyDescent="0.25">
      <c r="A510" s="19"/>
      <c r="B510" s="19"/>
      <c r="C510" s="19"/>
      <c r="D510" s="19"/>
      <c r="E510" s="19"/>
    </row>
    <row r="511" spans="1:5" ht="15.75" customHeight="1" x14ac:dyDescent="0.25">
      <c r="A511" s="19"/>
      <c r="B511" s="19"/>
      <c r="C511" s="19"/>
      <c r="D511" s="19"/>
      <c r="E511" s="19"/>
    </row>
    <row r="512" spans="1:5" ht="15.75" customHeight="1" x14ac:dyDescent="0.25">
      <c r="A512" s="19"/>
      <c r="B512" s="19"/>
      <c r="C512" s="19"/>
      <c r="D512" s="19"/>
      <c r="E512" s="19"/>
    </row>
    <row r="513" spans="1:5" ht="15.75" customHeight="1" x14ac:dyDescent="0.25">
      <c r="A513" s="19"/>
      <c r="B513" s="19"/>
      <c r="C513" s="19"/>
      <c r="D513" s="19"/>
      <c r="E513" s="19"/>
    </row>
    <row r="514" spans="1:5" ht="15.75" customHeight="1" x14ac:dyDescent="0.25">
      <c r="A514" s="19"/>
      <c r="B514" s="19"/>
      <c r="C514" s="19"/>
      <c r="D514" s="19"/>
      <c r="E514" s="19"/>
    </row>
    <row r="515" spans="1:5" ht="15.75" customHeight="1" x14ac:dyDescent="0.25">
      <c r="A515" s="19"/>
      <c r="B515" s="19"/>
      <c r="C515" s="19"/>
      <c r="D515" s="19"/>
      <c r="E515" s="19"/>
    </row>
    <row r="516" spans="1:5" ht="15.75" customHeight="1" x14ac:dyDescent="0.25">
      <c r="A516" s="19"/>
      <c r="B516" s="19"/>
      <c r="C516" s="19"/>
      <c r="D516" s="19"/>
      <c r="E516" s="19"/>
    </row>
    <row r="517" spans="1:5" ht="15.75" customHeight="1" x14ac:dyDescent="0.25">
      <c r="A517" s="19"/>
      <c r="B517" s="19"/>
      <c r="C517" s="19"/>
      <c r="D517" s="19"/>
      <c r="E517" s="19"/>
    </row>
    <row r="518" spans="1:5" ht="15.75" customHeight="1" x14ac:dyDescent="0.25">
      <c r="A518" s="19"/>
      <c r="B518" s="19"/>
      <c r="C518" s="19"/>
      <c r="D518" s="19"/>
      <c r="E518" s="19"/>
    </row>
    <row r="519" spans="1:5" ht="15.75" customHeight="1" x14ac:dyDescent="0.25">
      <c r="A519" s="19"/>
      <c r="B519" s="19"/>
      <c r="C519" s="19"/>
      <c r="D519" s="19"/>
      <c r="E519" s="19"/>
    </row>
    <row r="520" spans="1:5" ht="15.75" customHeight="1" x14ac:dyDescent="0.25">
      <c r="A520" s="19"/>
      <c r="B520" s="19"/>
      <c r="C520" s="19"/>
      <c r="D520" s="19"/>
      <c r="E520" s="19"/>
    </row>
    <row r="521" spans="1:5" ht="15.75" customHeight="1" x14ac:dyDescent="0.25">
      <c r="A521" s="19"/>
      <c r="B521" s="19"/>
      <c r="C521" s="19"/>
      <c r="D521" s="19"/>
      <c r="E521" s="19"/>
    </row>
    <row r="522" spans="1:5" ht="15.75" customHeight="1" x14ac:dyDescent="0.25">
      <c r="A522" s="19"/>
      <c r="B522" s="19"/>
      <c r="C522" s="19"/>
      <c r="D522" s="19"/>
      <c r="E522" s="19"/>
    </row>
    <row r="523" spans="1:5" ht="15.75" customHeight="1" x14ac:dyDescent="0.25">
      <c r="A523" s="19"/>
      <c r="B523" s="19"/>
      <c r="C523" s="19"/>
      <c r="D523" s="19"/>
      <c r="E523" s="19"/>
    </row>
    <row r="524" spans="1:5" ht="15.75" customHeight="1" x14ac:dyDescent="0.25">
      <c r="A524" s="19"/>
      <c r="B524" s="19"/>
      <c r="C524" s="19"/>
      <c r="D524" s="19"/>
      <c r="E524" s="19"/>
    </row>
    <row r="525" spans="1:5" ht="15.75" customHeight="1" x14ac:dyDescent="0.25">
      <c r="A525" s="19"/>
      <c r="B525" s="19"/>
      <c r="C525" s="19"/>
      <c r="D525" s="19"/>
      <c r="E525" s="19"/>
    </row>
    <row r="526" spans="1:5" ht="15.75" customHeight="1" x14ac:dyDescent="0.25">
      <c r="A526" s="19"/>
      <c r="B526" s="19"/>
      <c r="C526" s="19"/>
      <c r="D526" s="19"/>
      <c r="E526" s="19"/>
    </row>
    <row r="527" spans="1:5" ht="15.75" customHeight="1" x14ac:dyDescent="0.25">
      <c r="A527" s="19"/>
      <c r="B527" s="19"/>
      <c r="C527" s="19"/>
      <c r="D527" s="19"/>
      <c r="E527" s="19"/>
    </row>
    <row r="528" spans="1:5" ht="15.75" customHeight="1" x14ac:dyDescent="0.25">
      <c r="A528" s="19"/>
      <c r="B528" s="19"/>
      <c r="C528" s="19"/>
      <c r="D528" s="19"/>
      <c r="E528" s="19"/>
    </row>
    <row r="529" spans="1:5" ht="15.75" customHeight="1" x14ac:dyDescent="0.25">
      <c r="A529" s="19"/>
      <c r="B529" s="19"/>
      <c r="C529" s="19"/>
      <c r="D529" s="19"/>
      <c r="E529" s="19"/>
    </row>
    <row r="530" spans="1:5" ht="15.75" customHeight="1" x14ac:dyDescent="0.25">
      <c r="A530" s="19"/>
      <c r="B530" s="19"/>
      <c r="C530" s="19"/>
      <c r="D530" s="19"/>
      <c r="E530" s="19"/>
    </row>
    <row r="531" spans="1:5" ht="15.75" customHeight="1" x14ac:dyDescent="0.25">
      <c r="A531" s="19"/>
      <c r="B531" s="19"/>
      <c r="C531" s="19"/>
      <c r="D531" s="19"/>
      <c r="E531" s="19"/>
    </row>
    <row r="532" spans="1:5" ht="15.75" customHeight="1" x14ac:dyDescent="0.25">
      <c r="A532" s="19"/>
      <c r="B532" s="19"/>
      <c r="C532" s="19"/>
      <c r="D532" s="19"/>
      <c r="E532" s="19"/>
    </row>
    <row r="533" spans="1:5" ht="15.75" customHeight="1" x14ac:dyDescent="0.25">
      <c r="A533" s="19"/>
      <c r="B533" s="19"/>
      <c r="C533" s="19"/>
      <c r="D533" s="19"/>
      <c r="E533" s="19"/>
    </row>
    <row r="534" spans="1:5" ht="15.75" customHeight="1" x14ac:dyDescent="0.25">
      <c r="A534" s="19"/>
      <c r="B534" s="19"/>
      <c r="C534" s="19"/>
      <c r="D534" s="19"/>
      <c r="E534" s="19"/>
    </row>
    <row r="535" spans="1:5" ht="15.75" customHeight="1" x14ac:dyDescent="0.25">
      <c r="A535" s="19"/>
      <c r="B535" s="19"/>
      <c r="C535" s="19"/>
      <c r="D535" s="19"/>
      <c r="E535" s="19"/>
    </row>
    <row r="536" spans="1:5" ht="15.75" customHeight="1" x14ac:dyDescent="0.25">
      <c r="A536" s="19"/>
      <c r="B536" s="19"/>
      <c r="C536" s="19"/>
      <c r="D536" s="19"/>
      <c r="E536" s="19"/>
    </row>
    <row r="537" spans="1:5" ht="15.75" customHeight="1" x14ac:dyDescent="0.25">
      <c r="A537" s="19"/>
      <c r="B537" s="19"/>
      <c r="C537" s="19"/>
      <c r="D537" s="19"/>
      <c r="E537" s="19"/>
    </row>
    <row r="538" spans="1:5" ht="15.75" customHeight="1" x14ac:dyDescent="0.25">
      <c r="A538" s="19"/>
      <c r="B538" s="19"/>
      <c r="C538" s="19"/>
      <c r="D538" s="19"/>
      <c r="E538" s="19"/>
    </row>
    <row r="539" spans="1:5" ht="15.75" customHeight="1" x14ac:dyDescent="0.25">
      <c r="A539" s="19"/>
      <c r="B539" s="19"/>
      <c r="C539" s="19"/>
      <c r="D539" s="19"/>
      <c r="E539" s="19"/>
    </row>
    <row r="540" spans="1:5" ht="15.75" customHeight="1" x14ac:dyDescent="0.25">
      <c r="A540" s="19"/>
      <c r="B540" s="19"/>
      <c r="C540" s="19"/>
      <c r="D540" s="19"/>
      <c r="E540" s="19"/>
    </row>
    <row r="541" spans="1:5" ht="15.75" customHeight="1" x14ac:dyDescent="0.25">
      <c r="A541" s="19"/>
      <c r="B541" s="19"/>
      <c r="C541" s="19"/>
      <c r="D541" s="19"/>
      <c r="E541" s="19"/>
    </row>
    <row r="542" spans="1:5" ht="15.75" customHeight="1" x14ac:dyDescent="0.25">
      <c r="A542" s="19"/>
      <c r="B542" s="19"/>
      <c r="C542" s="19"/>
      <c r="D542" s="19"/>
      <c r="E542" s="19"/>
    </row>
    <row r="543" spans="1:5" ht="15.75" customHeight="1" x14ac:dyDescent="0.25">
      <c r="A543" s="19"/>
      <c r="B543" s="19"/>
      <c r="C543" s="19"/>
      <c r="D543" s="19"/>
      <c r="E543" s="19"/>
    </row>
    <row r="544" spans="1:5" ht="15.75" customHeight="1" x14ac:dyDescent="0.25">
      <c r="A544" s="19"/>
      <c r="B544" s="19"/>
      <c r="C544" s="19"/>
      <c r="D544" s="19"/>
      <c r="E544" s="19"/>
    </row>
    <row r="545" spans="1:5" ht="15.75" customHeight="1" x14ac:dyDescent="0.25">
      <c r="A545" s="19"/>
      <c r="B545" s="19"/>
      <c r="C545" s="19"/>
      <c r="D545" s="19"/>
      <c r="E545" s="19"/>
    </row>
    <row r="546" spans="1:5" ht="15.75" customHeight="1" x14ac:dyDescent="0.25">
      <c r="A546" s="19"/>
      <c r="B546" s="19"/>
      <c r="C546" s="19"/>
      <c r="D546" s="19"/>
      <c r="E546" s="19"/>
    </row>
    <row r="547" spans="1:5" ht="15.75" customHeight="1" x14ac:dyDescent="0.25">
      <c r="A547" s="19"/>
      <c r="B547" s="19"/>
      <c r="C547" s="19"/>
      <c r="D547" s="19"/>
      <c r="E547" s="19"/>
    </row>
    <row r="548" spans="1:5" ht="15.75" customHeight="1" x14ac:dyDescent="0.25">
      <c r="A548" s="19"/>
      <c r="B548" s="19"/>
      <c r="C548" s="19"/>
      <c r="D548" s="19"/>
      <c r="E548" s="19"/>
    </row>
    <row r="549" spans="1:5" ht="15.75" customHeight="1" x14ac:dyDescent="0.25">
      <c r="A549" s="19"/>
      <c r="B549" s="19"/>
      <c r="C549" s="19"/>
      <c r="D549" s="19"/>
      <c r="E549" s="19"/>
    </row>
    <row r="550" spans="1:5" ht="15.75" customHeight="1" x14ac:dyDescent="0.25">
      <c r="A550" s="19"/>
      <c r="B550" s="19"/>
      <c r="C550" s="19"/>
      <c r="D550" s="19"/>
      <c r="E550" s="19"/>
    </row>
    <row r="551" spans="1:5" ht="15.75" customHeight="1" x14ac:dyDescent="0.25">
      <c r="A551" s="19"/>
      <c r="B551" s="19"/>
      <c r="C551" s="19"/>
      <c r="D551" s="19"/>
      <c r="E551" s="19"/>
    </row>
    <row r="552" spans="1:5" ht="15.75" customHeight="1" x14ac:dyDescent="0.25">
      <c r="A552" s="19"/>
      <c r="B552" s="19"/>
      <c r="C552" s="19"/>
      <c r="D552" s="19"/>
      <c r="E552" s="19"/>
    </row>
    <row r="553" spans="1:5" ht="15.75" customHeight="1" x14ac:dyDescent="0.25">
      <c r="A553" s="19"/>
      <c r="B553" s="19"/>
      <c r="C553" s="19"/>
      <c r="D553" s="19"/>
      <c r="E553" s="19"/>
    </row>
    <row r="554" spans="1:5" ht="15.75" customHeight="1" x14ac:dyDescent="0.25">
      <c r="A554" s="19"/>
      <c r="B554" s="19"/>
      <c r="C554" s="19"/>
      <c r="D554" s="19"/>
      <c r="E554" s="19"/>
    </row>
    <row r="555" spans="1:5" ht="15.75" customHeight="1" x14ac:dyDescent="0.25">
      <c r="A555" s="19"/>
      <c r="B555" s="19"/>
      <c r="C555" s="19"/>
      <c r="D555" s="19"/>
      <c r="E555" s="19"/>
    </row>
    <row r="556" spans="1:5" ht="15.75" customHeight="1" x14ac:dyDescent="0.25">
      <c r="A556" s="19"/>
      <c r="B556" s="19"/>
      <c r="C556" s="19"/>
      <c r="D556" s="19"/>
      <c r="E556" s="19"/>
    </row>
    <row r="557" spans="1:5" ht="15.75" customHeight="1" x14ac:dyDescent="0.25">
      <c r="A557" s="19"/>
      <c r="B557" s="19"/>
      <c r="C557" s="19"/>
      <c r="D557" s="19"/>
      <c r="E557" s="19"/>
    </row>
    <row r="558" spans="1:5" ht="15.75" customHeight="1" x14ac:dyDescent="0.25">
      <c r="A558" s="19"/>
      <c r="B558" s="19"/>
      <c r="C558" s="19"/>
      <c r="D558" s="19"/>
      <c r="E558" s="19"/>
    </row>
    <row r="559" spans="1:5" ht="15.75" customHeight="1" x14ac:dyDescent="0.25">
      <c r="A559" s="19"/>
      <c r="B559" s="19"/>
      <c r="C559" s="19"/>
      <c r="D559" s="19"/>
      <c r="E559" s="19"/>
    </row>
    <row r="560" spans="1:5" ht="15.75" customHeight="1" x14ac:dyDescent="0.25">
      <c r="A560" s="19"/>
      <c r="B560" s="19"/>
      <c r="C560" s="19"/>
      <c r="D560" s="19"/>
      <c r="E560" s="19"/>
    </row>
    <row r="561" spans="1:5" ht="15.75" customHeight="1" x14ac:dyDescent="0.25">
      <c r="A561" s="19"/>
      <c r="B561" s="19"/>
      <c r="C561" s="19"/>
      <c r="D561" s="19"/>
      <c r="E561" s="19"/>
    </row>
    <row r="562" spans="1:5" ht="15.75" customHeight="1" x14ac:dyDescent="0.25">
      <c r="A562" s="19"/>
      <c r="B562" s="19"/>
      <c r="C562" s="19"/>
      <c r="D562" s="19"/>
      <c r="E562" s="19"/>
    </row>
    <row r="563" spans="1:5" ht="15.75" customHeight="1" x14ac:dyDescent="0.25">
      <c r="A563" s="19"/>
      <c r="B563" s="19"/>
      <c r="C563" s="19"/>
      <c r="D563" s="19"/>
      <c r="E563" s="19"/>
    </row>
    <row r="564" spans="1:5" ht="15.75" customHeight="1" x14ac:dyDescent="0.25">
      <c r="A564" s="19"/>
      <c r="B564" s="19"/>
      <c r="C564" s="19"/>
      <c r="D564" s="19"/>
      <c r="E564" s="19"/>
    </row>
    <row r="565" spans="1:5" ht="15.75" customHeight="1" x14ac:dyDescent="0.25">
      <c r="A565" s="19"/>
      <c r="B565" s="19"/>
      <c r="C565" s="19"/>
      <c r="D565" s="19"/>
      <c r="E565" s="19"/>
    </row>
    <row r="566" spans="1:5" ht="15.75" customHeight="1" x14ac:dyDescent="0.25">
      <c r="A566" s="19"/>
      <c r="B566" s="19"/>
      <c r="C566" s="19"/>
      <c r="D566" s="19"/>
      <c r="E566" s="19"/>
    </row>
    <row r="567" spans="1:5" ht="15.75" customHeight="1" x14ac:dyDescent="0.25">
      <c r="A567" s="19"/>
      <c r="B567" s="19"/>
      <c r="C567" s="19"/>
      <c r="D567" s="19"/>
      <c r="E567" s="19"/>
    </row>
    <row r="568" spans="1:5" ht="15.75" customHeight="1" x14ac:dyDescent="0.25">
      <c r="A568" s="19"/>
      <c r="B568" s="19"/>
      <c r="C568" s="19"/>
      <c r="D568" s="19"/>
      <c r="E568" s="19"/>
    </row>
    <row r="569" spans="1:5" ht="15.75" customHeight="1" x14ac:dyDescent="0.25">
      <c r="A569" s="19"/>
      <c r="B569" s="19"/>
      <c r="C569" s="19"/>
      <c r="D569" s="19"/>
      <c r="E569" s="19"/>
    </row>
    <row r="570" spans="1:5" ht="15.75" customHeight="1" x14ac:dyDescent="0.25">
      <c r="A570" s="19"/>
      <c r="B570" s="19"/>
      <c r="C570" s="19"/>
      <c r="D570" s="19"/>
      <c r="E570" s="19"/>
    </row>
    <row r="571" spans="1:5" ht="15.75" customHeight="1" x14ac:dyDescent="0.25">
      <c r="A571" s="19"/>
      <c r="B571" s="19"/>
      <c r="C571" s="19"/>
      <c r="D571" s="19"/>
      <c r="E571" s="19"/>
    </row>
    <row r="572" spans="1:5" ht="15.75" customHeight="1" x14ac:dyDescent="0.25">
      <c r="A572" s="19"/>
      <c r="B572" s="19"/>
      <c r="C572" s="19"/>
      <c r="D572" s="19"/>
      <c r="E572" s="19"/>
    </row>
    <row r="573" spans="1:5" ht="15.75" customHeight="1" x14ac:dyDescent="0.25">
      <c r="A573" s="19"/>
      <c r="B573" s="19"/>
      <c r="C573" s="19"/>
      <c r="D573" s="19"/>
      <c r="E573" s="19"/>
    </row>
    <row r="574" spans="1:5" ht="15.75" customHeight="1" x14ac:dyDescent="0.25">
      <c r="A574" s="19"/>
      <c r="B574" s="19"/>
      <c r="C574" s="19"/>
      <c r="D574" s="19"/>
      <c r="E574" s="19"/>
    </row>
    <row r="575" spans="1:5" ht="15.75" customHeight="1" x14ac:dyDescent="0.25">
      <c r="A575" s="19"/>
      <c r="B575" s="19"/>
      <c r="C575" s="19"/>
      <c r="D575" s="19"/>
      <c r="E575" s="19"/>
    </row>
    <row r="576" spans="1:5" ht="15.75" customHeight="1" x14ac:dyDescent="0.25">
      <c r="A576" s="19"/>
      <c r="B576" s="19"/>
      <c r="C576" s="19"/>
      <c r="D576" s="19"/>
      <c r="E576" s="19"/>
    </row>
    <row r="577" spans="1:5" ht="15.75" customHeight="1" x14ac:dyDescent="0.25">
      <c r="A577" s="19"/>
      <c r="B577" s="19"/>
      <c r="C577" s="19"/>
      <c r="D577" s="19"/>
      <c r="E577" s="19"/>
    </row>
    <row r="578" spans="1:5" ht="15.75" customHeight="1" x14ac:dyDescent="0.25">
      <c r="A578" s="19"/>
      <c r="B578" s="19"/>
      <c r="C578" s="19"/>
      <c r="D578" s="19"/>
      <c r="E578" s="19"/>
    </row>
    <row r="579" spans="1:5" ht="15.75" customHeight="1" x14ac:dyDescent="0.25">
      <c r="A579" s="19"/>
      <c r="B579" s="19"/>
      <c r="C579" s="19"/>
      <c r="D579" s="19"/>
      <c r="E579" s="19"/>
    </row>
    <row r="580" spans="1:5" ht="15.75" customHeight="1" x14ac:dyDescent="0.25">
      <c r="A580" s="19"/>
      <c r="B580" s="19"/>
      <c r="C580" s="19"/>
      <c r="D580" s="19"/>
      <c r="E580" s="19"/>
    </row>
    <row r="581" spans="1:5" ht="15.75" customHeight="1" x14ac:dyDescent="0.25">
      <c r="A581" s="19"/>
      <c r="B581" s="19"/>
      <c r="C581" s="19"/>
      <c r="D581" s="19"/>
      <c r="E581" s="19"/>
    </row>
    <row r="582" spans="1:5" ht="15.75" customHeight="1" x14ac:dyDescent="0.25">
      <c r="A582" s="19"/>
      <c r="B582" s="19"/>
      <c r="C582" s="19"/>
      <c r="D582" s="19"/>
      <c r="E582" s="19"/>
    </row>
    <row r="583" spans="1:5" ht="15.75" customHeight="1" x14ac:dyDescent="0.25">
      <c r="A583" s="19"/>
      <c r="B583" s="19"/>
      <c r="C583" s="19"/>
      <c r="D583" s="19"/>
      <c r="E583" s="19"/>
    </row>
    <row r="584" spans="1:5" ht="15.75" customHeight="1" x14ac:dyDescent="0.25">
      <c r="A584" s="19"/>
      <c r="B584" s="19"/>
      <c r="C584" s="19"/>
      <c r="D584" s="19"/>
      <c r="E584" s="19"/>
    </row>
    <row r="585" spans="1:5" ht="15.75" customHeight="1" x14ac:dyDescent="0.25">
      <c r="A585" s="19"/>
      <c r="B585" s="19"/>
      <c r="C585" s="19"/>
      <c r="D585" s="19"/>
      <c r="E585" s="19"/>
    </row>
    <row r="586" spans="1:5" ht="15.75" customHeight="1" x14ac:dyDescent="0.25">
      <c r="A586" s="19"/>
      <c r="B586" s="19"/>
      <c r="C586" s="19"/>
      <c r="D586" s="19"/>
      <c r="E586" s="19"/>
    </row>
    <row r="587" spans="1:5" ht="15.75" customHeight="1" x14ac:dyDescent="0.25">
      <c r="A587" s="19"/>
      <c r="B587" s="19"/>
      <c r="C587" s="19"/>
      <c r="D587" s="19"/>
      <c r="E587" s="19"/>
    </row>
    <row r="588" spans="1:5" ht="15.75" customHeight="1" x14ac:dyDescent="0.25">
      <c r="A588" s="19"/>
      <c r="B588" s="19"/>
      <c r="C588" s="19"/>
      <c r="D588" s="19"/>
      <c r="E588" s="19"/>
    </row>
    <row r="589" spans="1:5" ht="15.75" customHeight="1" x14ac:dyDescent="0.25">
      <c r="A589" s="19"/>
      <c r="B589" s="19"/>
      <c r="C589" s="19"/>
      <c r="D589" s="19"/>
      <c r="E589" s="19"/>
    </row>
    <row r="590" spans="1:5" ht="15.75" customHeight="1" x14ac:dyDescent="0.25">
      <c r="A590" s="19"/>
      <c r="B590" s="19"/>
      <c r="C590" s="19"/>
      <c r="D590" s="19"/>
      <c r="E590" s="19"/>
    </row>
    <row r="591" spans="1:5" ht="15.75" customHeight="1" x14ac:dyDescent="0.25">
      <c r="A591" s="19"/>
      <c r="B591" s="19"/>
      <c r="C591" s="19"/>
      <c r="D591" s="19"/>
      <c r="E591" s="19"/>
    </row>
    <row r="592" spans="1:5" ht="15.75" customHeight="1" x14ac:dyDescent="0.25">
      <c r="A592" s="19"/>
      <c r="B592" s="19"/>
      <c r="C592" s="19"/>
      <c r="D592" s="19"/>
      <c r="E592" s="19"/>
    </row>
    <row r="593" spans="1:5" ht="15.75" customHeight="1" x14ac:dyDescent="0.25">
      <c r="A593" s="19"/>
      <c r="B593" s="19"/>
      <c r="C593" s="19"/>
      <c r="D593" s="19"/>
      <c r="E593" s="19"/>
    </row>
    <row r="594" spans="1:5" ht="15.75" customHeight="1" x14ac:dyDescent="0.25">
      <c r="A594" s="19"/>
      <c r="B594" s="19"/>
      <c r="C594" s="19"/>
      <c r="D594" s="19"/>
      <c r="E594" s="19"/>
    </row>
    <row r="595" spans="1:5" ht="15.75" customHeight="1" x14ac:dyDescent="0.25">
      <c r="A595" s="19"/>
      <c r="B595" s="19"/>
      <c r="C595" s="19"/>
      <c r="D595" s="19"/>
      <c r="E595" s="19"/>
    </row>
    <row r="596" spans="1:5" ht="15.75" customHeight="1" x14ac:dyDescent="0.25">
      <c r="A596" s="19"/>
      <c r="B596" s="19"/>
      <c r="C596" s="19"/>
      <c r="D596" s="19"/>
      <c r="E596" s="19"/>
    </row>
    <row r="597" spans="1:5" ht="15.75" customHeight="1" x14ac:dyDescent="0.25">
      <c r="A597" s="19"/>
      <c r="B597" s="19"/>
      <c r="C597" s="19"/>
      <c r="D597" s="19"/>
      <c r="E597" s="19"/>
    </row>
    <row r="598" spans="1:5" ht="15.75" customHeight="1" x14ac:dyDescent="0.25">
      <c r="A598" s="19"/>
      <c r="B598" s="19"/>
      <c r="C598" s="19"/>
      <c r="D598" s="19"/>
      <c r="E598" s="19"/>
    </row>
    <row r="599" spans="1:5" ht="15.75" customHeight="1" x14ac:dyDescent="0.25">
      <c r="A599" s="19"/>
      <c r="B599" s="19"/>
      <c r="C599" s="19"/>
      <c r="D599" s="19"/>
      <c r="E599" s="19"/>
    </row>
    <row r="600" spans="1:5" ht="15.75" customHeight="1" x14ac:dyDescent="0.25">
      <c r="A600" s="19"/>
      <c r="B600" s="19"/>
      <c r="C600" s="19"/>
      <c r="D600" s="19"/>
      <c r="E600" s="19"/>
    </row>
    <row r="601" spans="1:5" ht="15.75" customHeight="1" x14ac:dyDescent="0.25">
      <c r="A601" s="19"/>
      <c r="B601" s="19"/>
      <c r="C601" s="19"/>
      <c r="D601" s="19"/>
      <c r="E601" s="19"/>
    </row>
    <row r="602" spans="1:5" ht="15.75" customHeight="1" x14ac:dyDescent="0.25">
      <c r="A602" s="19"/>
      <c r="B602" s="19"/>
      <c r="C602" s="19"/>
      <c r="D602" s="19"/>
      <c r="E602" s="19"/>
    </row>
    <row r="603" spans="1:5" ht="15.75" customHeight="1" x14ac:dyDescent="0.25">
      <c r="A603" s="19"/>
      <c r="B603" s="19"/>
      <c r="C603" s="19"/>
      <c r="D603" s="19"/>
      <c r="E603" s="19"/>
    </row>
    <row r="604" spans="1:5" ht="15.75" customHeight="1" x14ac:dyDescent="0.25">
      <c r="A604" s="19"/>
      <c r="B604" s="19"/>
      <c r="C604" s="19"/>
      <c r="D604" s="19"/>
      <c r="E604" s="19"/>
    </row>
    <row r="605" spans="1:5" ht="15.75" customHeight="1" x14ac:dyDescent="0.25">
      <c r="A605" s="19"/>
      <c r="B605" s="19"/>
      <c r="C605" s="19"/>
      <c r="D605" s="19"/>
      <c r="E605" s="19"/>
    </row>
    <row r="606" spans="1:5" ht="15.75" customHeight="1" x14ac:dyDescent="0.25">
      <c r="A606" s="19"/>
      <c r="B606" s="19"/>
      <c r="C606" s="19"/>
      <c r="D606" s="19"/>
      <c r="E606" s="19"/>
    </row>
    <row r="607" spans="1:5" ht="15.75" customHeight="1" x14ac:dyDescent="0.25">
      <c r="A607" s="19"/>
      <c r="B607" s="19"/>
      <c r="C607" s="19"/>
      <c r="D607" s="19"/>
      <c r="E607" s="19"/>
    </row>
    <row r="608" spans="1:5" ht="15.75" customHeight="1" x14ac:dyDescent="0.25">
      <c r="A608" s="19"/>
      <c r="B608" s="19"/>
      <c r="C608" s="19"/>
      <c r="D608" s="19"/>
      <c r="E608" s="19"/>
    </row>
    <row r="609" spans="1:5" ht="15.75" customHeight="1" x14ac:dyDescent="0.25">
      <c r="A609" s="19"/>
      <c r="B609" s="19"/>
      <c r="C609" s="19"/>
      <c r="D609" s="19"/>
      <c r="E609" s="19"/>
    </row>
    <row r="610" spans="1:5" ht="15.75" customHeight="1" x14ac:dyDescent="0.25">
      <c r="A610" s="19"/>
      <c r="B610" s="19"/>
      <c r="C610" s="19"/>
      <c r="D610" s="19"/>
      <c r="E610" s="19"/>
    </row>
    <row r="611" spans="1:5" ht="15.75" customHeight="1" x14ac:dyDescent="0.25">
      <c r="A611" s="19"/>
      <c r="B611" s="19"/>
      <c r="C611" s="19"/>
      <c r="D611" s="19"/>
      <c r="E611" s="19"/>
    </row>
    <row r="612" spans="1:5" ht="15.75" customHeight="1" x14ac:dyDescent="0.25">
      <c r="A612" s="19"/>
      <c r="B612" s="19"/>
      <c r="C612" s="19"/>
      <c r="D612" s="19"/>
      <c r="E612" s="19"/>
    </row>
    <row r="613" spans="1:5" ht="15.75" customHeight="1" x14ac:dyDescent="0.25">
      <c r="A613" s="19"/>
      <c r="B613" s="19"/>
      <c r="C613" s="19"/>
      <c r="D613" s="19"/>
      <c r="E613" s="19"/>
    </row>
    <row r="614" spans="1:5" ht="15.75" customHeight="1" x14ac:dyDescent="0.25">
      <c r="A614" s="19"/>
      <c r="B614" s="19"/>
      <c r="C614" s="19"/>
      <c r="D614" s="19"/>
      <c r="E614" s="19"/>
    </row>
    <row r="615" spans="1:5" ht="15.75" customHeight="1" x14ac:dyDescent="0.25">
      <c r="A615" s="19"/>
      <c r="B615" s="19"/>
      <c r="C615" s="19"/>
      <c r="D615" s="19"/>
      <c r="E615" s="19"/>
    </row>
    <row r="616" spans="1:5" ht="15.75" customHeight="1" x14ac:dyDescent="0.25">
      <c r="A616" s="19"/>
      <c r="B616" s="19"/>
      <c r="C616" s="19"/>
      <c r="D616" s="19"/>
      <c r="E616" s="19"/>
    </row>
    <row r="617" spans="1:5" ht="15.75" customHeight="1" x14ac:dyDescent="0.25">
      <c r="A617" s="19"/>
      <c r="B617" s="19"/>
      <c r="C617" s="19"/>
      <c r="D617" s="19"/>
      <c r="E617" s="19"/>
    </row>
    <row r="618" spans="1:5" ht="15.75" customHeight="1" x14ac:dyDescent="0.25">
      <c r="A618" s="19"/>
      <c r="B618" s="19"/>
      <c r="C618" s="19"/>
      <c r="D618" s="19"/>
      <c r="E618" s="19"/>
    </row>
    <row r="619" spans="1:5" ht="15.75" customHeight="1" x14ac:dyDescent="0.25">
      <c r="A619" s="19"/>
      <c r="B619" s="19"/>
      <c r="C619" s="19"/>
      <c r="D619" s="19"/>
      <c r="E619" s="19"/>
    </row>
    <row r="620" spans="1:5" ht="15.75" customHeight="1" x14ac:dyDescent="0.25">
      <c r="A620" s="19"/>
      <c r="B620" s="19"/>
      <c r="C620" s="19"/>
      <c r="D620" s="19"/>
      <c r="E620" s="19"/>
    </row>
    <row r="621" spans="1:5" ht="15.75" customHeight="1" x14ac:dyDescent="0.25">
      <c r="A621" s="19"/>
      <c r="B621" s="19"/>
      <c r="C621" s="19"/>
      <c r="D621" s="19"/>
      <c r="E621" s="19"/>
    </row>
    <row r="622" spans="1:5" ht="15.75" customHeight="1" x14ac:dyDescent="0.25">
      <c r="A622" s="19"/>
      <c r="B622" s="19"/>
      <c r="C622" s="19"/>
      <c r="D622" s="19"/>
      <c r="E622" s="19"/>
    </row>
    <row r="623" spans="1:5" ht="15.75" customHeight="1" x14ac:dyDescent="0.25">
      <c r="A623" s="19"/>
      <c r="B623" s="19"/>
      <c r="C623" s="19"/>
      <c r="D623" s="19"/>
      <c r="E623" s="19"/>
    </row>
    <row r="624" spans="1:5" ht="15.75" customHeight="1" x14ac:dyDescent="0.25">
      <c r="A624" s="19"/>
      <c r="B624" s="19"/>
      <c r="C624" s="19"/>
      <c r="D624" s="19"/>
      <c r="E624" s="19"/>
    </row>
    <row r="625" spans="1:5" ht="15.75" customHeight="1" x14ac:dyDescent="0.25">
      <c r="A625" s="19"/>
      <c r="B625" s="19"/>
      <c r="C625" s="19"/>
      <c r="D625" s="19"/>
      <c r="E625" s="19"/>
    </row>
    <row r="626" spans="1:5" ht="15.75" customHeight="1" x14ac:dyDescent="0.25">
      <c r="A626" s="19"/>
      <c r="B626" s="19"/>
      <c r="C626" s="19"/>
      <c r="D626" s="19"/>
      <c r="E626" s="19"/>
    </row>
    <row r="627" spans="1:5" ht="15.75" customHeight="1" x14ac:dyDescent="0.25">
      <c r="A627" s="19"/>
      <c r="B627" s="19"/>
      <c r="C627" s="19"/>
      <c r="D627" s="19"/>
      <c r="E627" s="19"/>
    </row>
    <row r="628" spans="1:5" ht="15.75" customHeight="1" x14ac:dyDescent="0.25">
      <c r="A628" s="19"/>
      <c r="B628" s="19"/>
      <c r="C628" s="19"/>
      <c r="D628" s="19"/>
      <c r="E628" s="19"/>
    </row>
    <row r="629" spans="1:5" ht="15.75" customHeight="1" x14ac:dyDescent="0.25">
      <c r="A629" s="19"/>
      <c r="B629" s="19"/>
      <c r="C629" s="19"/>
      <c r="D629" s="19"/>
      <c r="E629" s="19"/>
    </row>
    <row r="630" spans="1:5" ht="15.75" customHeight="1" x14ac:dyDescent="0.25">
      <c r="A630" s="19"/>
      <c r="B630" s="19"/>
      <c r="C630" s="19"/>
      <c r="D630" s="19"/>
      <c r="E630" s="19"/>
    </row>
    <row r="631" spans="1:5" ht="15.75" customHeight="1" x14ac:dyDescent="0.25">
      <c r="A631" s="19"/>
      <c r="B631" s="19"/>
      <c r="C631" s="19"/>
      <c r="D631" s="19"/>
      <c r="E631" s="19"/>
    </row>
    <row r="632" spans="1:5" ht="15.75" customHeight="1" x14ac:dyDescent="0.25">
      <c r="A632" s="19"/>
      <c r="B632" s="19"/>
      <c r="C632" s="19"/>
      <c r="D632" s="19"/>
      <c r="E632" s="19"/>
    </row>
    <row r="633" spans="1:5" ht="15.75" customHeight="1" x14ac:dyDescent="0.25">
      <c r="A633" s="19"/>
      <c r="B633" s="19"/>
      <c r="C633" s="19"/>
      <c r="D633" s="19"/>
      <c r="E633" s="19"/>
    </row>
    <row r="634" spans="1:5" ht="15.75" customHeight="1" x14ac:dyDescent="0.25">
      <c r="A634" s="19"/>
      <c r="B634" s="19"/>
      <c r="C634" s="19"/>
      <c r="D634" s="19"/>
      <c r="E634" s="19"/>
    </row>
    <row r="635" spans="1:5" ht="15.75" customHeight="1" x14ac:dyDescent="0.25">
      <c r="A635" s="19"/>
      <c r="B635" s="19"/>
      <c r="C635" s="19"/>
      <c r="D635" s="19"/>
      <c r="E635" s="19"/>
    </row>
    <row r="636" spans="1:5" ht="15.75" customHeight="1" x14ac:dyDescent="0.25">
      <c r="A636" s="19"/>
      <c r="B636" s="19"/>
      <c r="C636" s="19"/>
      <c r="D636" s="19"/>
      <c r="E636" s="19"/>
    </row>
    <row r="637" spans="1:5" ht="15.75" customHeight="1" x14ac:dyDescent="0.25">
      <c r="A637" s="19"/>
      <c r="B637" s="19"/>
      <c r="C637" s="19"/>
      <c r="D637" s="19"/>
      <c r="E637" s="19"/>
    </row>
    <row r="638" spans="1:5" ht="15.75" customHeight="1" x14ac:dyDescent="0.25">
      <c r="A638" s="19"/>
      <c r="B638" s="19"/>
      <c r="C638" s="19"/>
      <c r="D638" s="19"/>
      <c r="E638" s="19"/>
    </row>
    <row r="639" spans="1:5" ht="15.75" customHeight="1" x14ac:dyDescent="0.25">
      <c r="A639" s="19"/>
      <c r="B639" s="19"/>
      <c r="C639" s="19"/>
      <c r="D639" s="19"/>
      <c r="E639" s="19"/>
    </row>
    <row r="640" spans="1:5" ht="15.75" customHeight="1" x14ac:dyDescent="0.25">
      <c r="A640" s="19"/>
      <c r="B640" s="19"/>
      <c r="C640" s="19"/>
      <c r="D640" s="19"/>
      <c r="E640" s="19"/>
    </row>
    <row r="641" spans="1:5" ht="15.75" customHeight="1" x14ac:dyDescent="0.25">
      <c r="A641" s="19"/>
      <c r="B641" s="19"/>
      <c r="C641" s="19"/>
      <c r="D641" s="19"/>
      <c r="E641" s="19"/>
    </row>
    <row r="642" spans="1:5" ht="15.75" customHeight="1" x14ac:dyDescent="0.25">
      <c r="A642" s="19"/>
      <c r="B642" s="19"/>
      <c r="C642" s="19"/>
      <c r="D642" s="19"/>
      <c r="E642" s="19"/>
    </row>
    <row r="643" spans="1:5" ht="15.75" customHeight="1" x14ac:dyDescent="0.25">
      <c r="A643" s="19"/>
      <c r="B643" s="19"/>
      <c r="C643" s="19"/>
      <c r="D643" s="19"/>
      <c r="E643" s="19"/>
    </row>
    <row r="644" spans="1:5" ht="15.75" customHeight="1" x14ac:dyDescent="0.25">
      <c r="A644" s="19"/>
      <c r="B644" s="19"/>
      <c r="C644" s="19"/>
      <c r="D644" s="19"/>
      <c r="E644" s="19"/>
    </row>
    <row r="645" spans="1:5" ht="15.75" customHeight="1" x14ac:dyDescent="0.25">
      <c r="A645" s="19"/>
      <c r="B645" s="19"/>
      <c r="C645" s="19"/>
      <c r="D645" s="19"/>
      <c r="E645" s="19"/>
    </row>
    <row r="646" spans="1:5" ht="15.75" customHeight="1" x14ac:dyDescent="0.25">
      <c r="A646" s="19"/>
      <c r="B646" s="19"/>
      <c r="C646" s="19"/>
      <c r="D646" s="19"/>
      <c r="E646" s="19"/>
    </row>
    <row r="647" spans="1:5" ht="15.75" customHeight="1" x14ac:dyDescent="0.25">
      <c r="A647" s="19"/>
      <c r="B647" s="19"/>
      <c r="C647" s="19"/>
      <c r="D647" s="19"/>
      <c r="E647" s="19"/>
    </row>
    <row r="648" spans="1:5" ht="15.75" customHeight="1" x14ac:dyDescent="0.25">
      <c r="A648" s="19"/>
      <c r="B648" s="19"/>
      <c r="C648" s="19"/>
      <c r="D648" s="19"/>
      <c r="E648" s="19"/>
    </row>
    <row r="649" spans="1:5" ht="15.75" customHeight="1" x14ac:dyDescent="0.25">
      <c r="A649" s="19"/>
      <c r="B649" s="19"/>
      <c r="C649" s="19"/>
      <c r="D649" s="19"/>
      <c r="E649" s="19"/>
    </row>
    <row r="650" spans="1:5" ht="15.75" customHeight="1" x14ac:dyDescent="0.25">
      <c r="A650" s="19"/>
      <c r="B650" s="19"/>
      <c r="C650" s="19"/>
      <c r="D650" s="19"/>
      <c r="E650" s="19"/>
    </row>
    <row r="651" spans="1:5" ht="15.75" customHeight="1" x14ac:dyDescent="0.25">
      <c r="A651" s="19"/>
      <c r="B651" s="19"/>
      <c r="C651" s="19"/>
      <c r="D651" s="19"/>
      <c r="E651" s="19"/>
    </row>
    <row r="652" spans="1:5" ht="15.75" customHeight="1" x14ac:dyDescent="0.25">
      <c r="A652" s="19"/>
      <c r="B652" s="19"/>
      <c r="C652" s="19"/>
      <c r="D652" s="19"/>
      <c r="E652" s="19"/>
    </row>
    <row r="653" spans="1:5" ht="15.75" customHeight="1" x14ac:dyDescent="0.25">
      <c r="A653" s="19"/>
      <c r="B653" s="19"/>
      <c r="C653" s="19"/>
      <c r="D653" s="19"/>
      <c r="E653" s="19"/>
    </row>
    <row r="654" spans="1:5" ht="15.75" customHeight="1" x14ac:dyDescent="0.25">
      <c r="A654" s="19"/>
      <c r="B654" s="19"/>
      <c r="C654" s="19"/>
      <c r="D654" s="19"/>
      <c r="E654" s="19"/>
    </row>
    <row r="655" spans="1:5" ht="15.75" customHeight="1" x14ac:dyDescent="0.25">
      <c r="A655" s="19"/>
      <c r="B655" s="19"/>
      <c r="C655" s="19"/>
      <c r="D655" s="19"/>
      <c r="E655" s="19"/>
    </row>
    <row r="656" spans="1:5" ht="15.75" customHeight="1" x14ac:dyDescent="0.25">
      <c r="A656" s="19"/>
      <c r="B656" s="19"/>
      <c r="C656" s="19"/>
      <c r="D656" s="19"/>
      <c r="E656" s="19"/>
    </row>
    <row r="657" spans="1:5" ht="15.75" customHeight="1" x14ac:dyDescent="0.25">
      <c r="A657" s="19"/>
      <c r="B657" s="19"/>
      <c r="C657" s="19"/>
      <c r="D657" s="19"/>
      <c r="E657" s="19"/>
    </row>
    <row r="658" spans="1:5" ht="15.75" customHeight="1" x14ac:dyDescent="0.25">
      <c r="A658" s="19"/>
      <c r="B658" s="19"/>
      <c r="C658" s="19"/>
      <c r="D658" s="19"/>
      <c r="E658" s="19"/>
    </row>
    <row r="659" spans="1:5" ht="15.75" customHeight="1" x14ac:dyDescent="0.25">
      <c r="A659" s="19"/>
      <c r="B659" s="19"/>
      <c r="C659" s="19"/>
      <c r="D659" s="19"/>
      <c r="E659" s="19"/>
    </row>
    <row r="660" spans="1:5" ht="15.75" customHeight="1" x14ac:dyDescent="0.25">
      <c r="A660" s="19"/>
      <c r="B660" s="19"/>
      <c r="C660" s="19"/>
      <c r="D660" s="19"/>
      <c r="E660" s="19"/>
    </row>
    <row r="661" spans="1:5" ht="15.75" customHeight="1" x14ac:dyDescent="0.25">
      <c r="A661" s="19"/>
      <c r="B661" s="19"/>
      <c r="C661" s="19"/>
      <c r="D661" s="19"/>
      <c r="E661" s="19"/>
    </row>
    <row r="662" spans="1:5" ht="15.75" customHeight="1" x14ac:dyDescent="0.25">
      <c r="A662" s="19"/>
      <c r="B662" s="19"/>
      <c r="C662" s="19"/>
      <c r="D662" s="19"/>
      <c r="E662" s="19"/>
    </row>
    <row r="663" spans="1:5" ht="15.75" customHeight="1" x14ac:dyDescent="0.25">
      <c r="A663" s="19"/>
      <c r="B663" s="19"/>
      <c r="C663" s="19"/>
      <c r="D663" s="19"/>
      <c r="E663" s="19"/>
    </row>
    <row r="664" spans="1:5" ht="15.75" customHeight="1" x14ac:dyDescent="0.25">
      <c r="A664" s="19"/>
      <c r="B664" s="19"/>
      <c r="C664" s="19"/>
      <c r="D664" s="19"/>
      <c r="E664" s="19"/>
    </row>
    <row r="665" spans="1:5" ht="15.75" customHeight="1" x14ac:dyDescent="0.25">
      <c r="A665" s="19"/>
      <c r="B665" s="19"/>
      <c r="C665" s="19"/>
      <c r="D665" s="19"/>
      <c r="E665" s="19"/>
    </row>
    <row r="666" spans="1:5" ht="15.75" customHeight="1" x14ac:dyDescent="0.25">
      <c r="A666" s="19"/>
      <c r="B666" s="19"/>
      <c r="C666" s="19"/>
      <c r="D666" s="19"/>
      <c r="E666" s="19"/>
    </row>
    <row r="667" spans="1:5" ht="15.75" customHeight="1" x14ac:dyDescent="0.25">
      <c r="A667" s="19"/>
      <c r="B667" s="19"/>
      <c r="C667" s="19"/>
      <c r="D667" s="19"/>
      <c r="E667" s="19"/>
    </row>
    <row r="668" spans="1:5" ht="15.75" customHeight="1" x14ac:dyDescent="0.25">
      <c r="A668" s="19"/>
      <c r="B668" s="19"/>
      <c r="C668" s="19"/>
      <c r="D668" s="19"/>
      <c r="E668" s="19"/>
    </row>
    <row r="669" spans="1:5" ht="15.75" customHeight="1" x14ac:dyDescent="0.25">
      <c r="A669" s="19"/>
      <c r="B669" s="19"/>
      <c r="C669" s="19"/>
      <c r="D669" s="19"/>
      <c r="E669" s="19"/>
    </row>
    <row r="670" spans="1:5" ht="15.75" customHeight="1" x14ac:dyDescent="0.25">
      <c r="A670" s="19"/>
      <c r="B670" s="19"/>
      <c r="C670" s="19"/>
      <c r="D670" s="19"/>
      <c r="E670" s="19"/>
    </row>
    <row r="671" spans="1:5" ht="15.75" customHeight="1" x14ac:dyDescent="0.25">
      <c r="A671" s="19"/>
      <c r="B671" s="19"/>
      <c r="C671" s="19"/>
      <c r="D671" s="19"/>
      <c r="E671" s="19"/>
    </row>
    <row r="672" spans="1:5" ht="15.75" customHeight="1" x14ac:dyDescent="0.25">
      <c r="A672" s="19"/>
      <c r="B672" s="19"/>
      <c r="C672" s="19"/>
      <c r="D672" s="19"/>
      <c r="E672" s="19"/>
    </row>
    <row r="673" spans="1:5" ht="15.75" customHeight="1" x14ac:dyDescent="0.25">
      <c r="A673" s="19"/>
      <c r="B673" s="19"/>
      <c r="C673" s="19"/>
      <c r="D673" s="19"/>
      <c r="E673" s="19"/>
    </row>
    <row r="674" spans="1:5" ht="15.75" customHeight="1" x14ac:dyDescent="0.25">
      <c r="A674" s="19"/>
      <c r="B674" s="19"/>
      <c r="C674" s="19"/>
      <c r="D674" s="19"/>
      <c r="E674" s="19"/>
    </row>
    <row r="675" spans="1:5" ht="15.75" customHeight="1" x14ac:dyDescent="0.25">
      <c r="A675" s="19"/>
      <c r="B675" s="19"/>
      <c r="C675" s="19"/>
      <c r="D675" s="19"/>
      <c r="E675" s="19"/>
    </row>
    <row r="676" spans="1:5" ht="15.75" customHeight="1" x14ac:dyDescent="0.25">
      <c r="A676" s="19"/>
      <c r="B676" s="19"/>
      <c r="C676" s="19"/>
      <c r="D676" s="19"/>
      <c r="E676" s="19"/>
    </row>
    <row r="677" spans="1:5" ht="15.75" customHeight="1" x14ac:dyDescent="0.25">
      <c r="A677" s="19"/>
      <c r="B677" s="19"/>
      <c r="C677" s="19"/>
      <c r="D677" s="19"/>
      <c r="E677" s="19"/>
    </row>
    <row r="678" spans="1:5" ht="15.75" customHeight="1" x14ac:dyDescent="0.25">
      <c r="A678" s="19"/>
      <c r="B678" s="19"/>
      <c r="C678" s="19"/>
      <c r="D678" s="19"/>
      <c r="E678" s="19"/>
    </row>
    <row r="679" spans="1:5" ht="15.75" customHeight="1" x14ac:dyDescent="0.25">
      <c r="A679" s="19"/>
      <c r="B679" s="19"/>
      <c r="C679" s="19"/>
      <c r="D679" s="19"/>
      <c r="E679" s="19"/>
    </row>
    <row r="680" spans="1:5" ht="15.75" customHeight="1" x14ac:dyDescent="0.25">
      <c r="A680" s="19"/>
      <c r="B680" s="19"/>
      <c r="C680" s="19"/>
      <c r="D680" s="19"/>
      <c r="E680" s="19"/>
    </row>
    <row r="681" spans="1:5" ht="15.75" customHeight="1" x14ac:dyDescent="0.25">
      <c r="A681" s="19"/>
      <c r="B681" s="19"/>
      <c r="C681" s="19"/>
      <c r="D681" s="19"/>
      <c r="E681" s="19"/>
    </row>
    <row r="682" spans="1:5" ht="15.75" customHeight="1" x14ac:dyDescent="0.25">
      <c r="A682" s="19"/>
      <c r="B682" s="19"/>
      <c r="C682" s="19"/>
      <c r="D682" s="19"/>
      <c r="E682" s="19"/>
    </row>
    <row r="683" spans="1:5" ht="15.75" customHeight="1" x14ac:dyDescent="0.25">
      <c r="A683" s="19"/>
      <c r="B683" s="19"/>
      <c r="C683" s="19"/>
      <c r="D683" s="19"/>
      <c r="E683" s="19"/>
    </row>
    <row r="684" spans="1:5" ht="15.75" customHeight="1" x14ac:dyDescent="0.25">
      <c r="A684" s="19"/>
      <c r="B684" s="19"/>
      <c r="C684" s="19"/>
      <c r="D684" s="19"/>
      <c r="E684" s="19"/>
    </row>
    <row r="685" spans="1:5" ht="15.75" customHeight="1" x14ac:dyDescent="0.25">
      <c r="A685" s="19"/>
      <c r="B685" s="19"/>
      <c r="C685" s="19"/>
      <c r="D685" s="19"/>
      <c r="E685" s="19"/>
    </row>
    <row r="686" spans="1:5" ht="15.75" customHeight="1" x14ac:dyDescent="0.25">
      <c r="A686" s="19"/>
      <c r="B686" s="19"/>
      <c r="C686" s="19"/>
      <c r="D686" s="19"/>
      <c r="E686" s="19"/>
    </row>
    <row r="687" spans="1:5" ht="15.75" customHeight="1" x14ac:dyDescent="0.25">
      <c r="A687" s="19"/>
      <c r="B687" s="19"/>
      <c r="C687" s="19"/>
      <c r="D687" s="19"/>
      <c r="E687" s="19"/>
    </row>
    <row r="688" spans="1:5" ht="15.75" customHeight="1" x14ac:dyDescent="0.25">
      <c r="A688" s="19"/>
      <c r="B688" s="19"/>
      <c r="C688" s="19"/>
      <c r="D688" s="19"/>
      <c r="E688" s="19"/>
    </row>
    <row r="689" spans="1:5" ht="15.75" customHeight="1" x14ac:dyDescent="0.25">
      <c r="A689" s="19"/>
      <c r="B689" s="19"/>
      <c r="C689" s="19"/>
      <c r="D689" s="19"/>
      <c r="E689" s="19"/>
    </row>
    <row r="690" spans="1:5" ht="15.75" customHeight="1" x14ac:dyDescent="0.25">
      <c r="A690" s="19"/>
      <c r="B690" s="19"/>
      <c r="C690" s="19"/>
      <c r="D690" s="19"/>
      <c r="E690" s="19"/>
    </row>
    <row r="691" spans="1:5" ht="15.75" customHeight="1" x14ac:dyDescent="0.25">
      <c r="A691" s="19"/>
      <c r="B691" s="19"/>
      <c r="C691" s="19"/>
      <c r="D691" s="19"/>
      <c r="E691" s="19"/>
    </row>
    <row r="692" spans="1:5" ht="15.75" customHeight="1" x14ac:dyDescent="0.25">
      <c r="A692" s="19"/>
      <c r="B692" s="19"/>
      <c r="C692" s="19"/>
      <c r="D692" s="19"/>
      <c r="E692" s="19"/>
    </row>
    <row r="693" spans="1:5" ht="15.75" customHeight="1" x14ac:dyDescent="0.25">
      <c r="A693" s="19"/>
      <c r="B693" s="19"/>
      <c r="C693" s="19"/>
      <c r="D693" s="19"/>
      <c r="E693" s="19"/>
    </row>
    <row r="694" spans="1:5" ht="15.75" customHeight="1" x14ac:dyDescent="0.25">
      <c r="A694" s="19"/>
      <c r="B694" s="19"/>
      <c r="C694" s="19"/>
      <c r="D694" s="19"/>
      <c r="E694" s="19"/>
    </row>
    <row r="695" spans="1:5" ht="15.75" customHeight="1" x14ac:dyDescent="0.25">
      <c r="A695" s="19"/>
      <c r="B695" s="19"/>
      <c r="C695" s="19"/>
      <c r="D695" s="19"/>
      <c r="E695" s="19"/>
    </row>
    <row r="696" spans="1:5" ht="15.75" customHeight="1" x14ac:dyDescent="0.25">
      <c r="A696" s="19"/>
      <c r="B696" s="19"/>
      <c r="C696" s="19"/>
      <c r="D696" s="19"/>
      <c r="E696" s="19"/>
    </row>
    <row r="697" spans="1:5" ht="15.75" customHeight="1" x14ac:dyDescent="0.25">
      <c r="A697" s="19"/>
      <c r="B697" s="19"/>
      <c r="C697" s="19"/>
      <c r="D697" s="19"/>
      <c r="E697" s="19"/>
    </row>
    <row r="698" spans="1:5" ht="15.75" customHeight="1" x14ac:dyDescent="0.25">
      <c r="A698" s="19"/>
      <c r="B698" s="19"/>
      <c r="C698" s="19"/>
      <c r="D698" s="19"/>
      <c r="E698" s="19"/>
    </row>
    <row r="699" spans="1:5" ht="15.75" customHeight="1" x14ac:dyDescent="0.25">
      <c r="A699" s="19"/>
      <c r="B699" s="19"/>
      <c r="C699" s="19"/>
      <c r="D699" s="19"/>
      <c r="E699" s="19"/>
    </row>
    <row r="700" spans="1:5" ht="15.75" customHeight="1" x14ac:dyDescent="0.25">
      <c r="A700" s="19"/>
      <c r="B700" s="19"/>
      <c r="C700" s="19"/>
      <c r="D700" s="19"/>
      <c r="E700" s="19"/>
    </row>
    <row r="701" spans="1:5" ht="15.75" customHeight="1" x14ac:dyDescent="0.25">
      <c r="A701" s="19"/>
      <c r="B701" s="19"/>
      <c r="C701" s="19"/>
      <c r="D701" s="19"/>
      <c r="E701" s="19"/>
    </row>
    <row r="702" spans="1:5" ht="15.75" customHeight="1" x14ac:dyDescent="0.25">
      <c r="A702" s="19"/>
      <c r="B702" s="19"/>
      <c r="C702" s="19"/>
      <c r="D702" s="19"/>
      <c r="E702" s="19"/>
    </row>
    <row r="703" spans="1:5" ht="15.75" customHeight="1" x14ac:dyDescent="0.25">
      <c r="A703" s="19"/>
      <c r="B703" s="19"/>
      <c r="C703" s="19"/>
      <c r="D703" s="19"/>
      <c r="E703" s="19"/>
    </row>
    <row r="704" spans="1:5" ht="15.75" customHeight="1" x14ac:dyDescent="0.25">
      <c r="A704" s="19"/>
      <c r="B704" s="19"/>
      <c r="C704" s="19"/>
      <c r="D704" s="19"/>
      <c r="E704" s="19"/>
    </row>
    <row r="705" spans="1:5" ht="15.75" customHeight="1" x14ac:dyDescent="0.25">
      <c r="A705" s="19"/>
      <c r="B705" s="19"/>
      <c r="C705" s="19"/>
      <c r="D705" s="19"/>
      <c r="E705" s="19"/>
    </row>
    <row r="706" spans="1:5" ht="15.75" customHeight="1" x14ac:dyDescent="0.25">
      <c r="A706" s="19"/>
      <c r="B706" s="19"/>
      <c r="C706" s="19"/>
      <c r="D706" s="19"/>
      <c r="E706" s="19"/>
    </row>
    <row r="707" spans="1:5" ht="15.75" customHeight="1" x14ac:dyDescent="0.25">
      <c r="A707" s="19"/>
      <c r="B707" s="19"/>
      <c r="C707" s="19"/>
      <c r="D707" s="19"/>
      <c r="E707" s="19"/>
    </row>
    <row r="708" spans="1:5" ht="15.75" customHeight="1" x14ac:dyDescent="0.25">
      <c r="A708" s="19"/>
      <c r="B708" s="19"/>
      <c r="C708" s="19"/>
      <c r="D708" s="19"/>
      <c r="E708" s="19"/>
    </row>
    <row r="709" spans="1:5" ht="15.75" customHeight="1" x14ac:dyDescent="0.25">
      <c r="A709" s="19"/>
      <c r="B709" s="19"/>
      <c r="C709" s="19"/>
      <c r="D709" s="19"/>
      <c r="E709" s="19"/>
    </row>
    <row r="710" spans="1:5" ht="15.75" customHeight="1" x14ac:dyDescent="0.25">
      <c r="A710" s="19"/>
      <c r="B710" s="19"/>
      <c r="C710" s="19"/>
      <c r="D710" s="19"/>
      <c r="E710" s="19"/>
    </row>
    <row r="711" spans="1:5" ht="15.75" customHeight="1" x14ac:dyDescent="0.25">
      <c r="A711" s="19"/>
      <c r="B711" s="19"/>
      <c r="C711" s="19"/>
      <c r="D711" s="19"/>
      <c r="E711" s="19"/>
    </row>
    <row r="712" spans="1:5" ht="15.75" customHeight="1" x14ac:dyDescent="0.25">
      <c r="A712" s="19"/>
      <c r="B712" s="19"/>
      <c r="C712" s="19"/>
      <c r="D712" s="19"/>
      <c r="E712" s="19"/>
    </row>
    <row r="713" spans="1:5" ht="15.75" customHeight="1" x14ac:dyDescent="0.25">
      <c r="A713" s="19"/>
      <c r="B713" s="19"/>
      <c r="C713" s="19"/>
      <c r="D713" s="19"/>
      <c r="E713" s="19"/>
    </row>
    <row r="714" spans="1:5" ht="15.75" customHeight="1" x14ac:dyDescent="0.25">
      <c r="A714" s="19"/>
      <c r="B714" s="19"/>
      <c r="C714" s="19"/>
      <c r="D714" s="19"/>
      <c r="E714" s="19"/>
    </row>
    <row r="715" spans="1:5" ht="15.75" customHeight="1" x14ac:dyDescent="0.25">
      <c r="A715" s="19"/>
      <c r="B715" s="19"/>
      <c r="C715" s="19"/>
      <c r="D715" s="19"/>
      <c r="E715" s="19"/>
    </row>
    <row r="716" spans="1:5" ht="15.75" customHeight="1" x14ac:dyDescent="0.25">
      <c r="A716" s="19"/>
      <c r="B716" s="19"/>
      <c r="C716" s="19"/>
      <c r="D716" s="19"/>
      <c r="E716" s="19"/>
    </row>
    <row r="717" spans="1:5" ht="15.75" customHeight="1" x14ac:dyDescent="0.25">
      <c r="A717" s="19"/>
      <c r="B717" s="19"/>
      <c r="C717" s="19"/>
      <c r="D717" s="19"/>
      <c r="E717" s="19"/>
    </row>
    <row r="718" spans="1:5" ht="15.75" customHeight="1" x14ac:dyDescent="0.25">
      <c r="A718" s="19"/>
      <c r="B718" s="19"/>
      <c r="C718" s="19"/>
      <c r="D718" s="19"/>
      <c r="E718" s="19"/>
    </row>
    <row r="719" spans="1:5" ht="15.75" customHeight="1" x14ac:dyDescent="0.25">
      <c r="A719" s="19"/>
      <c r="B719" s="19"/>
      <c r="C719" s="19"/>
      <c r="D719" s="19"/>
      <c r="E719" s="19"/>
    </row>
    <row r="720" spans="1:5" ht="15.75" customHeight="1" x14ac:dyDescent="0.25">
      <c r="A720" s="19"/>
      <c r="B720" s="19"/>
      <c r="C720" s="19"/>
      <c r="D720" s="19"/>
      <c r="E720" s="19"/>
    </row>
    <row r="721" spans="1:5" ht="15.75" customHeight="1" x14ac:dyDescent="0.25">
      <c r="A721" s="19"/>
      <c r="B721" s="19"/>
      <c r="C721" s="19"/>
      <c r="D721" s="19"/>
      <c r="E721" s="19"/>
    </row>
    <row r="722" spans="1:5" ht="15.75" customHeight="1" x14ac:dyDescent="0.25">
      <c r="A722" s="19"/>
      <c r="B722" s="19"/>
      <c r="C722" s="19"/>
      <c r="D722" s="19"/>
      <c r="E722" s="19"/>
    </row>
    <row r="723" spans="1:5" ht="15.75" customHeight="1" x14ac:dyDescent="0.25">
      <c r="A723" s="19"/>
      <c r="B723" s="19"/>
      <c r="C723" s="19"/>
      <c r="D723" s="19"/>
      <c r="E723" s="19"/>
    </row>
    <row r="724" spans="1:5" ht="15.75" customHeight="1" x14ac:dyDescent="0.25">
      <c r="A724" s="19"/>
      <c r="B724" s="19"/>
      <c r="C724" s="19"/>
      <c r="D724" s="19"/>
      <c r="E724" s="19"/>
    </row>
    <row r="725" spans="1:5" ht="15.75" customHeight="1" x14ac:dyDescent="0.25">
      <c r="A725" s="19"/>
      <c r="B725" s="19"/>
      <c r="C725" s="19"/>
      <c r="D725" s="19"/>
      <c r="E725" s="19"/>
    </row>
    <row r="726" spans="1:5" ht="15.75" customHeight="1" x14ac:dyDescent="0.25">
      <c r="A726" s="19"/>
      <c r="B726" s="19"/>
      <c r="C726" s="19"/>
      <c r="D726" s="19"/>
      <c r="E726" s="19"/>
    </row>
    <row r="727" spans="1:5" ht="15.75" customHeight="1" x14ac:dyDescent="0.25">
      <c r="A727" s="19"/>
      <c r="B727" s="19"/>
      <c r="C727" s="19"/>
      <c r="D727" s="19"/>
      <c r="E727" s="19"/>
    </row>
    <row r="728" spans="1:5" ht="15.75" customHeight="1" x14ac:dyDescent="0.25">
      <c r="A728" s="19"/>
      <c r="B728" s="19"/>
      <c r="C728" s="19"/>
      <c r="D728" s="19"/>
      <c r="E728" s="19"/>
    </row>
    <row r="729" spans="1:5" ht="15.75" customHeight="1" x14ac:dyDescent="0.25">
      <c r="A729" s="19"/>
      <c r="B729" s="19"/>
      <c r="C729" s="19"/>
      <c r="D729" s="19"/>
      <c r="E729" s="19"/>
    </row>
    <row r="730" spans="1:5" ht="15.75" customHeight="1" x14ac:dyDescent="0.25">
      <c r="A730" s="19"/>
      <c r="B730" s="19"/>
      <c r="C730" s="19"/>
      <c r="D730" s="19"/>
      <c r="E730" s="19"/>
    </row>
    <row r="731" spans="1:5" ht="15.75" customHeight="1" x14ac:dyDescent="0.25">
      <c r="A731" s="19"/>
      <c r="B731" s="19"/>
      <c r="C731" s="19"/>
      <c r="D731" s="19"/>
      <c r="E731" s="19"/>
    </row>
    <row r="732" spans="1:5" ht="15.75" customHeight="1" x14ac:dyDescent="0.25">
      <c r="A732" s="19"/>
      <c r="B732" s="19"/>
      <c r="C732" s="19"/>
      <c r="D732" s="19"/>
      <c r="E732" s="19"/>
    </row>
    <row r="733" spans="1:5" ht="15.75" customHeight="1" x14ac:dyDescent="0.25">
      <c r="A733" s="19"/>
      <c r="B733" s="19"/>
      <c r="C733" s="19"/>
      <c r="D733" s="19"/>
      <c r="E733" s="19"/>
    </row>
    <row r="734" spans="1:5" ht="15.75" customHeight="1" x14ac:dyDescent="0.25">
      <c r="A734" s="19"/>
      <c r="B734" s="19"/>
      <c r="C734" s="19"/>
      <c r="D734" s="19"/>
      <c r="E734" s="19"/>
    </row>
    <row r="735" spans="1:5" ht="15.75" customHeight="1" x14ac:dyDescent="0.25">
      <c r="A735" s="19"/>
      <c r="B735" s="19"/>
      <c r="C735" s="19"/>
      <c r="D735" s="19"/>
      <c r="E735" s="19"/>
    </row>
    <row r="736" spans="1:5" ht="15.75" customHeight="1" x14ac:dyDescent="0.25">
      <c r="A736" s="19"/>
      <c r="B736" s="19"/>
      <c r="C736" s="19"/>
      <c r="D736" s="19"/>
      <c r="E736" s="19"/>
    </row>
    <row r="737" spans="1:5" ht="15.75" customHeight="1" x14ac:dyDescent="0.25">
      <c r="A737" s="19"/>
      <c r="B737" s="19"/>
      <c r="C737" s="19"/>
      <c r="D737" s="19"/>
      <c r="E737" s="19"/>
    </row>
    <row r="738" spans="1:5" ht="15.75" customHeight="1" x14ac:dyDescent="0.25">
      <c r="A738" s="19"/>
      <c r="B738" s="19"/>
      <c r="C738" s="19"/>
      <c r="D738" s="19"/>
      <c r="E738" s="19"/>
    </row>
    <row r="739" spans="1:5" ht="15.75" customHeight="1" x14ac:dyDescent="0.25">
      <c r="A739" s="19"/>
      <c r="B739" s="19"/>
      <c r="C739" s="19"/>
      <c r="D739" s="19"/>
      <c r="E739" s="19"/>
    </row>
    <row r="740" spans="1:5" ht="15.75" customHeight="1" x14ac:dyDescent="0.25">
      <c r="A740" s="19"/>
      <c r="B740" s="19"/>
      <c r="C740" s="19"/>
      <c r="D740" s="19"/>
      <c r="E740" s="19"/>
    </row>
    <row r="741" spans="1:5" ht="15.75" customHeight="1" x14ac:dyDescent="0.25">
      <c r="A741" s="19"/>
      <c r="B741" s="19"/>
      <c r="C741" s="19"/>
      <c r="D741" s="19"/>
      <c r="E741" s="19"/>
    </row>
    <row r="742" spans="1:5" ht="15.75" customHeight="1" x14ac:dyDescent="0.25">
      <c r="A742" s="19"/>
      <c r="B742" s="19"/>
      <c r="C742" s="19"/>
      <c r="D742" s="19"/>
      <c r="E742" s="19"/>
    </row>
    <row r="743" spans="1:5" ht="15.75" customHeight="1" x14ac:dyDescent="0.25">
      <c r="A743" s="19"/>
      <c r="B743" s="19"/>
      <c r="C743" s="19"/>
      <c r="D743" s="19"/>
      <c r="E743" s="19"/>
    </row>
    <row r="744" spans="1:5" ht="15.75" customHeight="1" x14ac:dyDescent="0.25">
      <c r="A744" s="19"/>
      <c r="B744" s="19"/>
      <c r="C744" s="19"/>
      <c r="D744" s="19"/>
      <c r="E744" s="19"/>
    </row>
    <row r="745" spans="1:5" ht="15.75" customHeight="1" x14ac:dyDescent="0.25">
      <c r="A745" s="19"/>
      <c r="B745" s="19"/>
      <c r="C745" s="19"/>
      <c r="D745" s="19"/>
      <c r="E745" s="19"/>
    </row>
    <row r="746" spans="1:5" ht="15.75" customHeight="1" x14ac:dyDescent="0.25">
      <c r="A746" s="19"/>
      <c r="B746" s="19"/>
      <c r="C746" s="19"/>
      <c r="D746" s="19"/>
      <c r="E746" s="19"/>
    </row>
    <row r="747" spans="1:5" ht="15.75" customHeight="1" x14ac:dyDescent="0.25">
      <c r="A747" s="19"/>
      <c r="B747" s="19"/>
      <c r="C747" s="19"/>
      <c r="D747" s="19"/>
      <c r="E747" s="19"/>
    </row>
    <row r="748" spans="1:5" ht="15.75" customHeight="1" x14ac:dyDescent="0.25">
      <c r="A748" s="19"/>
      <c r="B748" s="19"/>
      <c r="C748" s="19"/>
      <c r="D748" s="19"/>
      <c r="E748" s="19"/>
    </row>
    <row r="749" spans="1:5" ht="15.75" customHeight="1" x14ac:dyDescent="0.25">
      <c r="A749" s="19"/>
      <c r="B749" s="19"/>
      <c r="C749" s="19"/>
      <c r="D749" s="19"/>
      <c r="E749" s="19"/>
    </row>
    <row r="750" spans="1:5" ht="15.75" customHeight="1" x14ac:dyDescent="0.25">
      <c r="A750" s="19"/>
      <c r="B750" s="19"/>
      <c r="C750" s="19"/>
      <c r="D750" s="19"/>
      <c r="E750" s="19"/>
    </row>
    <row r="751" spans="1:5" ht="15.75" customHeight="1" x14ac:dyDescent="0.25">
      <c r="A751" s="19"/>
      <c r="B751" s="19"/>
      <c r="C751" s="19"/>
      <c r="D751" s="19"/>
      <c r="E751" s="19"/>
    </row>
    <row r="752" spans="1:5" ht="15.75" customHeight="1" x14ac:dyDescent="0.25">
      <c r="A752" s="19"/>
      <c r="B752" s="19"/>
      <c r="C752" s="19"/>
      <c r="D752" s="19"/>
      <c r="E752" s="19"/>
    </row>
    <row r="753" spans="1:5" ht="15.75" customHeight="1" x14ac:dyDescent="0.25">
      <c r="A753" s="19"/>
      <c r="B753" s="19"/>
      <c r="C753" s="19"/>
      <c r="D753" s="19"/>
      <c r="E753" s="19"/>
    </row>
    <row r="754" spans="1:5" ht="15.75" customHeight="1" x14ac:dyDescent="0.25">
      <c r="A754" s="19"/>
      <c r="B754" s="19"/>
      <c r="C754" s="19"/>
      <c r="D754" s="19"/>
      <c r="E754" s="19"/>
    </row>
    <row r="755" spans="1:5" ht="15.75" customHeight="1" x14ac:dyDescent="0.25">
      <c r="A755" s="19"/>
      <c r="B755" s="19"/>
      <c r="C755" s="19"/>
      <c r="D755" s="19"/>
      <c r="E755" s="19"/>
    </row>
    <row r="756" spans="1:5" ht="15.75" customHeight="1" x14ac:dyDescent="0.25">
      <c r="A756" s="19"/>
      <c r="B756" s="19"/>
      <c r="C756" s="19"/>
      <c r="D756" s="19"/>
      <c r="E756" s="19"/>
    </row>
    <row r="757" spans="1:5" ht="15.75" customHeight="1" x14ac:dyDescent="0.25">
      <c r="A757" s="19"/>
      <c r="B757" s="19"/>
      <c r="C757" s="19"/>
      <c r="D757" s="19"/>
      <c r="E757" s="19"/>
    </row>
    <row r="758" spans="1:5" ht="15.75" customHeight="1" x14ac:dyDescent="0.25">
      <c r="A758" s="19"/>
      <c r="B758" s="19"/>
      <c r="C758" s="19"/>
      <c r="D758" s="19"/>
      <c r="E758" s="19"/>
    </row>
    <row r="759" spans="1:5" ht="15.75" customHeight="1" x14ac:dyDescent="0.25">
      <c r="A759" s="19"/>
      <c r="B759" s="19"/>
      <c r="C759" s="19"/>
      <c r="D759" s="19"/>
      <c r="E759" s="19"/>
    </row>
    <row r="760" spans="1:5" ht="15.75" customHeight="1" x14ac:dyDescent="0.25">
      <c r="A760" s="19"/>
      <c r="B760" s="19"/>
      <c r="C760" s="19"/>
      <c r="D760" s="19"/>
      <c r="E760" s="19"/>
    </row>
    <row r="761" spans="1:5" ht="15.75" customHeight="1" x14ac:dyDescent="0.25">
      <c r="A761" s="19"/>
      <c r="B761" s="19"/>
      <c r="C761" s="19"/>
      <c r="D761" s="19"/>
      <c r="E761" s="19"/>
    </row>
    <row r="762" spans="1:5" ht="15.75" customHeight="1" x14ac:dyDescent="0.25">
      <c r="A762" s="19"/>
      <c r="B762" s="19"/>
      <c r="C762" s="19"/>
      <c r="D762" s="19"/>
      <c r="E762" s="19"/>
    </row>
    <row r="763" spans="1:5" ht="15.75" customHeight="1" x14ac:dyDescent="0.25">
      <c r="A763" s="19"/>
      <c r="B763" s="19"/>
      <c r="C763" s="19"/>
      <c r="D763" s="19"/>
      <c r="E763" s="19"/>
    </row>
    <row r="764" spans="1:5" ht="15.75" customHeight="1" x14ac:dyDescent="0.25">
      <c r="A764" s="19"/>
      <c r="B764" s="19"/>
      <c r="C764" s="19"/>
      <c r="D764" s="19"/>
      <c r="E764" s="19"/>
    </row>
    <row r="765" spans="1:5" ht="15.75" customHeight="1" x14ac:dyDescent="0.25">
      <c r="A765" s="19"/>
      <c r="B765" s="19"/>
      <c r="C765" s="19"/>
      <c r="D765" s="19"/>
      <c r="E765" s="19"/>
    </row>
    <row r="766" spans="1:5" ht="15.75" customHeight="1" x14ac:dyDescent="0.25">
      <c r="A766" s="19"/>
      <c r="B766" s="19"/>
      <c r="C766" s="19"/>
      <c r="D766" s="19"/>
      <c r="E766" s="19"/>
    </row>
    <row r="767" spans="1:5" ht="15.75" customHeight="1" x14ac:dyDescent="0.25">
      <c r="A767" s="19"/>
      <c r="B767" s="19"/>
      <c r="C767" s="19"/>
      <c r="D767" s="19"/>
      <c r="E767" s="19"/>
    </row>
    <row r="768" spans="1:5" ht="15.75" customHeight="1" x14ac:dyDescent="0.25">
      <c r="A768" s="19"/>
      <c r="B768" s="19"/>
      <c r="C768" s="19"/>
      <c r="D768" s="19"/>
      <c r="E768" s="19"/>
    </row>
    <row r="769" spans="1:5" ht="15.75" customHeight="1" x14ac:dyDescent="0.25">
      <c r="A769" s="19"/>
      <c r="B769" s="19"/>
      <c r="C769" s="19"/>
      <c r="D769" s="19"/>
      <c r="E769" s="19"/>
    </row>
    <row r="770" spans="1:5" ht="15.75" customHeight="1" x14ac:dyDescent="0.25">
      <c r="A770" s="19"/>
      <c r="B770" s="19"/>
      <c r="C770" s="19"/>
      <c r="D770" s="19"/>
      <c r="E770" s="19"/>
    </row>
    <row r="771" spans="1:5" ht="15.75" customHeight="1" x14ac:dyDescent="0.25">
      <c r="A771" s="19"/>
      <c r="B771" s="19"/>
      <c r="C771" s="19"/>
      <c r="D771" s="19"/>
      <c r="E771" s="19"/>
    </row>
    <row r="772" spans="1:5" ht="15.75" customHeight="1" x14ac:dyDescent="0.25">
      <c r="A772" s="19"/>
      <c r="B772" s="19"/>
      <c r="C772" s="19"/>
      <c r="D772" s="19"/>
      <c r="E772" s="19"/>
    </row>
    <row r="773" spans="1:5" ht="15.75" customHeight="1" x14ac:dyDescent="0.25">
      <c r="A773" s="19"/>
      <c r="B773" s="19"/>
      <c r="C773" s="19"/>
      <c r="D773" s="19"/>
      <c r="E773" s="19"/>
    </row>
    <row r="774" spans="1:5" ht="15.75" customHeight="1" x14ac:dyDescent="0.25">
      <c r="A774" s="19"/>
      <c r="B774" s="19"/>
      <c r="C774" s="19"/>
      <c r="D774" s="19"/>
      <c r="E774" s="19"/>
    </row>
    <row r="775" spans="1:5" ht="15.75" customHeight="1" x14ac:dyDescent="0.25">
      <c r="A775" s="19"/>
      <c r="B775" s="19"/>
      <c r="C775" s="19"/>
      <c r="D775" s="19"/>
      <c r="E775" s="19"/>
    </row>
    <row r="776" spans="1:5" ht="15.75" customHeight="1" x14ac:dyDescent="0.25">
      <c r="A776" s="19"/>
      <c r="B776" s="19"/>
      <c r="C776" s="19"/>
      <c r="D776" s="19"/>
      <c r="E776" s="19"/>
    </row>
    <row r="777" spans="1:5" ht="15.75" customHeight="1" x14ac:dyDescent="0.25">
      <c r="A777" s="19"/>
      <c r="B777" s="19"/>
      <c r="C777" s="19"/>
      <c r="D777" s="19"/>
      <c r="E777" s="19"/>
    </row>
    <row r="778" spans="1:5" ht="15.75" customHeight="1" x14ac:dyDescent="0.25">
      <c r="A778" s="19"/>
      <c r="B778" s="19"/>
      <c r="C778" s="19"/>
      <c r="D778" s="19"/>
      <c r="E778" s="19"/>
    </row>
    <row r="779" spans="1:5" ht="15.75" customHeight="1" x14ac:dyDescent="0.25">
      <c r="A779" s="19"/>
      <c r="B779" s="19"/>
      <c r="C779" s="19"/>
      <c r="D779" s="19"/>
      <c r="E779" s="19"/>
    </row>
    <row r="780" spans="1:5" ht="15.75" customHeight="1" x14ac:dyDescent="0.25">
      <c r="A780" s="19"/>
      <c r="B780" s="19"/>
      <c r="C780" s="19"/>
      <c r="D780" s="19"/>
      <c r="E780" s="19"/>
    </row>
    <row r="781" spans="1:5" ht="15.75" customHeight="1" x14ac:dyDescent="0.25">
      <c r="A781" s="19"/>
      <c r="B781" s="19"/>
      <c r="C781" s="19"/>
      <c r="D781" s="19"/>
      <c r="E781" s="19"/>
    </row>
    <row r="782" spans="1:5" ht="15.75" customHeight="1" x14ac:dyDescent="0.25">
      <c r="A782" s="19"/>
      <c r="B782" s="19"/>
      <c r="C782" s="19"/>
      <c r="D782" s="19"/>
      <c r="E782" s="19"/>
    </row>
    <row r="783" spans="1:5" ht="15.75" customHeight="1" x14ac:dyDescent="0.25">
      <c r="A783" s="19"/>
      <c r="B783" s="19"/>
      <c r="C783" s="19"/>
      <c r="D783" s="19"/>
      <c r="E783" s="19"/>
    </row>
    <row r="784" spans="1:5" ht="15.75" customHeight="1" x14ac:dyDescent="0.25">
      <c r="A784" s="19"/>
      <c r="B784" s="19"/>
      <c r="C784" s="19"/>
      <c r="D784" s="19"/>
      <c r="E784" s="19"/>
    </row>
    <row r="785" spans="1:5" ht="15.75" customHeight="1" x14ac:dyDescent="0.25">
      <c r="A785" s="19"/>
      <c r="B785" s="19"/>
      <c r="C785" s="19"/>
      <c r="D785" s="19"/>
      <c r="E785" s="19"/>
    </row>
    <row r="786" spans="1:5" ht="15.75" customHeight="1" x14ac:dyDescent="0.25">
      <c r="A786" s="19"/>
      <c r="B786" s="19"/>
      <c r="C786" s="19"/>
      <c r="D786" s="19"/>
      <c r="E786" s="19"/>
    </row>
    <row r="787" spans="1:5" ht="15.75" customHeight="1" x14ac:dyDescent="0.25">
      <c r="A787" s="19"/>
      <c r="B787" s="19"/>
      <c r="C787" s="19"/>
      <c r="D787" s="19"/>
      <c r="E787" s="19"/>
    </row>
    <row r="788" spans="1:5" ht="15.75" customHeight="1" x14ac:dyDescent="0.25">
      <c r="A788" s="19"/>
      <c r="B788" s="19"/>
      <c r="C788" s="19"/>
      <c r="D788" s="19"/>
      <c r="E788" s="19"/>
    </row>
    <row r="789" spans="1:5" ht="15.75" customHeight="1" x14ac:dyDescent="0.25">
      <c r="A789" s="19"/>
      <c r="B789" s="19"/>
      <c r="C789" s="19"/>
      <c r="D789" s="19"/>
      <c r="E789" s="19"/>
    </row>
    <row r="790" spans="1:5" ht="15.75" customHeight="1" x14ac:dyDescent="0.25">
      <c r="A790" s="19"/>
      <c r="B790" s="19"/>
      <c r="C790" s="19"/>
      <c r="D790" s="19"/>
      <c r="E790" s="19"/>
    </row>
    <row r="791" spans="1:5" ht="15.75" customHeight="1" x14ac:dyDescent="0.25">
      <c r="A791" s="19"/>
      <c r="B791" s="19"/>
      <c r="C791" s="19"/>
      <c r="D791" s="19"/>
      <c r="E791" s="19"/>
    </row>
    <row r="792" spans="1:5" ht="15.75" customHeight="1" x14ac:dyDescent="0.25">
      <c r="A792" s="19"/>
      <c r="B792" s="19"/>
      <c r="C792" s="19"/>
      <c r="D792" s="19"/>
      <c r="E792" s="19"/>
    </row>
    <row r="793" spans="1:5" ht="15.75" customHeight="1" x14ac:dyDescent="0.25">
      <c r="A793" s="19"/>
      <c r="B793" s="19"/>
      <c r="C793" s="19"/>
      <c r="D793" s="19"/>
      <c r="E793" s="19"/>
    </row>
    <row r="794" spans="1:5" ht="15.75" customHeight="1" x14ac:dyDescent="0.25">
      <c r="A794" s="19"/>
      <c r="B794" s="19"/>
      <c r="C794" s="19"/>
      <c r="D794" s="19"/>
      <c r="E794" s="19"/>
    </row>
    <row r="795" spans="1:5" ht="15.75" customHeight="1" x14ac:dyDescent="0.25">
      <c r="A795" s="19"/>
      <c r="B795" s="19"/>
      <c r="C795" s="19"/>
      <c r="D795" s="19"/>
      <c r="E795" s="19"/>
    </row>
    <row r="796" spans="1:5" ht="15.75" customHeight="1" x14ac:dyDescent="0.25">
      <c r="A796" s="19"/>
      <c r="B796" s="19"/>
      <c r="C796" s="19"/>
      <c r="D796" s="19"/>
      <c r="E796" s="19"/>
    </row>
    <row r="797" spans="1:5" ht="15.75" customHeight="1" x14ac:dyDescent="0.25">
      <c r="A797" s="19"/>
      <c r="B797" s="19"/>
      <c r="C797" s="19"/>
      <c r="D797" s="19"/>
      <c r="E797" s="19"/>
    </row>
    <row r="798" spans="1:5" ht="15.75" customHeight="1" x14ac:dyDescent="0.25">
      <c r="A798" s="19"/>
      <c r="B798" s="19"/>
      <c r="C798" s="19"/>
      <c r="D798" s="19"/>
      <c r="E798" s="19"/>
    </row>
    <row r="799" spans="1:5" ht="15.75" customHeight="1" x14ac:dyDescent="0.25">
      <c r="A799" s="19"/>
      <c r="B799" s="19"/>
      <c r="C799" s="19"/>
      <c r="D799" s="19"/>
      <c r="E799" s="19"/>
    </row>
    <row r="800" spans="1:5" ht="15.75" customHeight="1" x14ac:dyDescent="0.25">
      <c r="A800" s="19"/>
      <c r="B800" s="19"/>
      <c r="C800" s="19"/>
      <c r="D800" s="19"/>
      <c r="E800" s="19"/>
    </row>
    <row r="801" spans="1:5" ht="15.75" customHeight="1" x14ac:dyDescent="0.25">
      <c r="A801" s="19"/>
      <c r="B801" s="19"/>
      <c r="C801" s="19"/>
      <c r="D801" s="19"/>
      <c r="E801" s="19"/>
    </row>
    <row r="802" spans="1:5" ht="15.75" customHeight="1" x14ac:dyDescent="0.25">
      <c r="A802" s="19"/>
      <c r="B802" s="19"/>
      <c r="C802" s="19"/>
      <c r="D802" s="19"/>
      <c r="E802" s="19"/>
    </row>
    <row r="803" spans="1:5" ht="15.75" customHeight="1" x14ac:dyDescent="0.25">
      <c r="A803" s="19"/>
      <c r="B803" s="19"/>
      <c r="C803" s="19"/>
      <c r="D803" s="19"/>
      <c r="E803" s="19"/>
    </row>
    <row r="804" spans="1:5" ht="15.75" customHeight="1" x14ac:dyDescent="0.25">
      <c r="A804" s="19"/>
      <c r="B804" s="19"/>
      <c r="C804" s="19"/>
      <c r="D804" s="19"/>
      <c r="E804" s="19"/>
    </row>
    <row r="805" spans="1:5" ht="15.75" customHeight="1" x14ac:dyDescent="0.25">
      <c r="A805" s="19"/>
      <c r="B805" s="19"/>
      <c r="C805" s="19"/>
      <c r="D805" s="19"/>
      <c r="E805" s="19"/>
    </row>
    <row r="806" spans="1:5" ht="15.75" customHeight="1" x14ac:dyDescent="0.25">
      <c r="A806" s="19"/>
      <c r="B806" s="19"/>
      <c r="C806" s="19"/>
      <c r="D806" s="19"/>
      <c r="E806" s="19"/>
    </row>
    <row r="807" spans="1:5" ht="15.75" customHeight="1" x14ac:dyDescent="0.25">
      <c r="A807" s="19"/>
      <c r="B807" s="19"/>
      <c r="C807" s="19"/>
      <c r="D807" s="19"/>
      <c r="E807" s="19"/>
    </row>
    <row r="808" spans="1:5" ht="15.75" customHeight="1" x14ac:dyDescent="0.25">
      <c r="A808" s="19"/>
      <c r="B808" s="19"/>
      <c r="C808" s="19"/>
      <c r="D808" s="19"/>
      <c r="E808" s="19"/>
    </row>
    <row r="809" spans="1:5" ht="15.75" customHeight="1" x14ac:dyDescent="0.25">
      <c r="A809" s="19"/>
      <c r="B809" s="19"/>
      <c r="C809" s="19"/>
      <c r="D809" s="19"/>
      <c r="E809" s="19"/>
    </row>
    <row r="810" spans="1:5" ht="15.75" customHeight="1" x14ac:dyDescent="0.25">
      <c r="A810" s="19"/>
      <c r="B810" s="19"/>
      <c r="C810" s="19"/>
      <c r="D810" s="19"/>
      <c r="E810" s="19"/>
    </row>
    <row r="811" spans="1:5" ht="15.75" customHeight="1" x14ac:dyDescent="0.25">
      <c r="A811" s="19"/>
      <c r="B811" s="19"/>
      <c r="C811" s="19"/>
      <c r="D811" s="19"/>
      <c r="E811" s="19"/>
    </row>
    <row r="812" spans="1:5" ht="15.75" customHeight="1" x14ac:dyDescent="0.25">
      <c r="A812" s="19"/>
      <c r="B812" s="19"/>
      <c r="C812" s="19"/>
      <c r="D812" s="19"/>
      <c r="E812" s="19"/>
    </row>
    <row r="813" spans="1:5" ht="15.75" customHeight="1" x14ac:dyDescent="0.25">
      <c r="A813" s="19"/>
      <c r="B813" s="19"/>
      <c r="C813" s="19"/>
      <c r="D813" s="19"/>
      <c r="E813" s="19"/>
    </row>
    <row r="814" spans="1:5" ht="15.75" customHeight="1" x14ac:dyDescent="0.25">
      <c r="A814" s="19"/>
      <c r="B814" s="19"/>
      <c r="C814" s="19"/>
      <c r="D814" s="19"/>
      <c r="E814" s="19"/>
    </row>
    <row r="815" spans="1:5" ht="15.75" customHeight="1" x14ac:dyDescent="0.25">
      <c r="A815" s="19"/>
      <c r="B815" s="19"/>
      <c r="C815" s="19"/>
      <c r="D815" s="19"/>
      <c r="E815" s="19"/>
    </row>
    <row r="816" spans="1:5" ht="15.75" customHeight="1" x14ac:dyDescent="0.25">
      <c r="A816" s="19"/>
      <c r="B816" s="19"/>
      <c r="C816" s="19"/>
      <c r="D816" s="19"/>
      <c r="E816" s="19"/>
    </row>
    <row r="817" spans="1:5" ht="15.75" customHeight="1" x14ac:dyDescent="0.25">
      <c r="A817" s="19"/>
      <c r="B817" s="19"/>
      <c r="C817" s="19"/>
      <c r="D817" s="19"/>
      <c r="E817" s="19"/>
    </row>
    <row r="818" spans="1:5" ht="15.75" customHeight="1" x14ac:dyDescent="0.25">
      <c r="A818" s="19"/>
      <c r="B818" s="19"/>
      <c r="C818" s="19"/>
      <c r="D818" s="19"/>
      <c r="E818" s="19"/>
    </row>
    <row r="819" spans="1:5" ht="15.75" customHeight="1" x14ac:dyDescent="0.25">
      <c r="A819" s="19"/>
      <c r="B819" s="19"/>
      <c r="C819" s="19"/>
      <c r="D819" s="19"/>
      <c r="E819" s="19"/>
    </row>
    <row r="820" spans="1:5" ht="15.75" customHeight="1" x14ac:dyDescent="0.25">
      <c r="A820" s="19"/>
      <c r="B820" s="19"/>
      <c r="C820" s="19"/>
      <c r="D820" s="19"/>
      <c r="E820" s="19"/>
    </row>
    <row r="821" spans="1:5" ht="15.75" customHeight="1" x14ac:dyDescent="0.25">
      <c r="A821" s="19"/>
      <c r="B821" s="19"/>
      <c r="C821" s="19"/>
      <c r="D821" s="19"/>
      <c r="E821" s="19"/>
    </row>
    <row r="822" spans="1:5" ht="15.75" customHeight="1" x14ac:dyDescent="0.25">
      <c r="A822" s="19"/>
      <c r="B822" s="19"/>
      <c r="C822" s="19"/>
      <c r="D822" s="19"/>
      <c r="E822" s="19"/>
    </row>
    <row r="823" spans="1:5" ht="15.75" customHeight="1" x14ac:dyDescent="0.25">
      <c r="A823" s="19"/>
      <c r="B823" s="19"/>
      <c r="C823" s="19"/>
      <c r="D823" s="19"/>
      <c r="E823" s="19"/>
    </row>
    <row r="824" spans="1:5" ht="15.75" customHeight="1" x14ac:dyDescent="0.25">
      <c r="A824" s="19"/>
      <c r="B824" s="19"/>
      <c r="C824" s="19"/>
      <c r="D824" s="19"/>
      <c r="E824" s="19"/>
    </row>
    <row r="825" spans="1:5" ht="15.75" customHeight="1" x14ac:dyDescent="0.25">
      <c r="A825" s="19"/>
      <c r="B825" s="19"/>
      <c r="C825" s="19"/>
      <c r="D825" s="19"/>
      <c r="E825" s="19"/>
    </row>
    <row r="826" spans="1:5" ht="15.75" customHeight="1" x14ac:dyDescent="0.25">
      <c r="A826" s="19"/>
      <c r="B826" s="19"/>
      <c r="C826" s="19"/>
      <c r="D826" s="19"/>
      <c r="E826" s="19"/>
    </row>
    <row r="827" spans="1:5" ht="15.75" customHeight="1" x14ac:dyDescent="0.25">
      <c r="A827" s="19"/>
      <c r="B827" s="19"/>
      <c r="C827" s="19"/>
      <c r="D827" s="19"/>
      <c r="E827" s="19"/>
    </row>
    <row r="828" spans="1:5" ht="15.75" customHeight="1" x14ac:dyDescent="0.25">
      <c r="A828" s="19"/>
      <c r="B828" s="19"/>
      <c r="C828" s="19"/>
      <c r="D828" s="19"/>
      <c r="E828" s="19"/>
    </row>
    <row r="829" spans="1:5" ht="15.75" customHeight="1" x14ac:dyDescent="0.25">
      <c r="A829" s="19"/>
      <c r="B829" s="19"/>
      <c r="C829" s="19"/>
      <c r="D829" s="19"/>
      <c r="E829" s="19"/>
    </row>
    <row r="830" spans="1:5" ht="15.75" customHeight="1" x14ac:dyDescent="0.25">
      <c r="A830" s="19"/>
      <c r="B830" s="19"/>
      <c r="C830" s="19"/>
      <c r="D830" s="19"/>
      <c r="E830" s="19"/>
    </row>
    <row r="831" spans="1:5" ht="15.75" customHeight="1" x14ac:dyDescent="0.25">
      <c r="A831" s="19"/>
      <c r="B831" s="19"/>
      <c r="C831" s="19"/>
      <c r="D831" s="19"/>
      <c r="E831" s="19"/>
    </row>
    <row r="832" spans="1:5" ht="15.75" customHeight="1" x14ac:dyDescent="0.25">
      <c r="A832" s="19"/>
      <c r="B832" s="19"/>
      <c r="C832" s="19"/>
      <c r="D832" s="19"/>
      <c r="E832" s="19"/>
    </row>
    <row r="833" spans="1:5" ht="15.75" customHeight="1" x14ac:dyDescent="0.25">
      <c r="A833" s="19"/>
      <c r="B833" s="19"/>
      <c r="C833" s="19"/>
      <c r="D833" s="19"/>
      <c r="E833" s="19"/>
    </row>
    <row r="834" spans="1:5" ht="15.75" customHeight="1" x14ac:dyDescent="0.25">
      <c r="A834" s="19"/>
      <c r="B834" s="19"/>
      <c r="C834" s="19"/>
      <c r="D834" s="19"/>
      <c r="E834" s="19"/>
    </row>
    <row r="835" spans="1:5" ht="15.75" customHeight="1" x14ac:dyDescent="0.25">
      <c r="A835" s="19"/>
      <c r="B835" s="19"/>
      <c r="C835" s="19"/>
      <c r="D835" s="19"/>
      <c r="E835" s="19"/>
    </row>
    <row r="836" spans="1:5" ht="15.75" customHeight="1" x14ac:dyDescent="0.25">
      <c r="A836" s="19"/>
      <c r="B836" s="19"/>
      <c r="C836" s="19"/>
      <c r="D836" s="19"/>
      <c r="E836" s="19"/>
    </row>
    <row r="837" spans="1:5" ht="15.75" customHeight="1" x14ac:dyDescent="0.25">
      <c r="A837" s="19"/>
      <c r="B837" s="19"/>
      <c r="C837" s="19"/>
      <c r="D837" s="19"/>
      <c r="E837" s="19"/>
    </row>
    <row r="838" spans="1:5" ht="15.75" customHeight="1" x14ac:dyDescent="0.25">
      <c r="A838" s="19"/>
      <c r="B838" s="19"/>
      <c r="C838" s="19"/>
      <c r="D838" s="19"/>
      <c r="E838" s="19"/>
    </row>
    <row r="839" spans="1:5" ht="15.75" customHeight="1" x14ac:dyDescent="0.25">
      <c r="A839" s="19"/>
      <c r="B839" s="19"/>
      <c r="C839" s="19"/>
      <c r="D839" s="19"/>
      <c r="E839" s="19"/>
    </row>
    <row r="840" spans="1:5" ht="15.75" customHeight="1" x14ac:dyDescent="0.25">
      <c r="A840" s="19"/>
      <c r="B840" s="19"/>
      <c r="C840" s="19"/>
      <c r="D840" s="19"/>
      <c r="E840" s="19"/>
    </row>
    <row r="841" spans="1:5" ht="15.75" customHeight="1" x14ac:dyDescent="0.25">
      <c r="A841" s="19"/>
      <c r="B841" s="19"/>
      <c r="C841" s="19"/>
      <c r="D841" s="19"/>
      <c r="E841" s="19"/>
    </row>
    <row r="842" spans="1:5" ht="15.75" customHeight="1" x14ac:dyDescent="0.25">
      <c r="A842" s="19"/>
      <c r="B842" s="19"/>
      <c r="C842" s="19"/>
      <c r="D842" s="19"/>
      <c r="E842" s="19"/>
    </row>
    <row r="843" spans="1:5" ht="15.75" customHeight="1" x14ac:dyDescent="0.25">
      <c r="A843" s="19"/>
      <c r="B843" s="19"/>
      <c r="C843" s="19"/>
      <c r="D843" s="19"/>
      <c r="E843" s="19"/>
    </row>
    <row r="844" spans="1:5" ht="15.75" customHeight="1" x14ac:dyDescent="0.25">
      <c r="A844" s="19"/>
      <c r="B844" s="19"/>
      <c r="C844" s="19"/>
      <c r="D844" s="19"/>
      <c r="E844" s="19"/>
    </row>
    <row r="845" spans="1:5" ht="15.75" customHeight="1" x14ac:dyDescent="0.25">
      <c r="A845" s="19"/>
      <c r="B845" s="19"/>
      <c r="C845" s="19"/>
      <c r="D845" s="19"/>
      <c r="E845" s="19"/>
    </row>
    <row r="846" spans="1:5" ht="15.75" customHeight="1" x14ac:dyDescent="0.25">
      <c r="A846" s="19"/>
      <c r="B846" s="19"/>
      <c r="C846" s="19"/>
      <c r="D846" s="19"/>
      <c r="E846" s="19"/>
    </row>
    <row r="847" spans="1:5" ht="15.75" customHeight="1" x14ac:dyDescent="0.25">
      <c r="A847" s="19"/>
      <c r="B847" s="19"/>
      <c r="C847" s="19"/>
      <c r="D847" s="19"/>
      <c r="E847" s="19"/>
    </row>
    <row r="848" spans="1:5" ht="15.75" customHeight="1" x14ac:dyDescent="0.25">
      <c r="A848" s="19"/>
      <c r="B848" s="19"/>
      <c r="C848" s="19"/>
      <c r="D848" s="19"/>
      <c r="E848" s="19"/>
    </row>
    <row r="849" spans="1:5" ht="15.75" customHeight="1" x14ac:dyDescent="0.25">
      <c r="A849" s="19"/>
      <c r="B849" s="19"/>
      <c r="C849" s="19"/>
      <c r="D849" s="19"/>
      <c r="E849" s="19"/>
    </row>
    <row r="850" spans="1:5" ht="15.75" customHeight="1" x14ac:dyDescent="0.25">
      <c r="A850" s="19"/>
      <c r="B850" s="19"/>
      <c r="C850" s="19"/>
      <c r="D850" s="19"/>
      <c r="E850" s="19"/>
    </row>
    <row r="851" spans="1:5" ht="15.75" customHeight="1" x14ac:dyDescent="0.25">
      <c r="A851" s="19"/>
      <c r="B851" s="19"/>
      <c r="C851" s="19"/>
      <c r="D851" s="19"/>
      <c r="E851" s="19"/>
    </row>
    <row r="852" spans="1:5" ht="15.75" customHeight="1" x14ac:dyDescent="0.25">
      <c r="A852" s="19"/>
      <c r="B852" s="19"/>
      <c r="C852" s="19"/>
      <c r="D852" s="19"/>
      <c r="E852" s="19"/>
    </row>
    <row r="853" spans="1:5" ht="15.75" customHeight="1" x14ac:dyDescent="0.25">
      <c r="A853" s="19"/>
      <c r="B853" s="19"/>
      <c r="C853" s="19"/>
      <c r="D853" s="19"/>
      <c r="E853" s="19"/>
    </row>
    <row r="854" spans="1:5" ht="15.75" customHeight="1" x14ac:dyDescent="0.25">
      <c r="A854" s="19"/>
      <c r="B854" s="19"/>
      <c r="C854" s="19"/>
      <c r="D854" s="19"/>
      <c r="E854" s="19"/>
    </row>
    <row r="855" spans="1:5" ht="15.75" customHeight="1" x14ac:dyDescent="0.25">
      <c r="A855" s="19"/>
      <c r="B855" s="19"/>
      <c r="C855" s="19"/>
      <c r="D855" s="19"/>
      <c r="E855" s="19"/>
    </row>
    <row r="856" spans="1:5" ht="15.75" customHeight="1" x14ac:dyDescent="0.25">
      <c r="A856" s="19"/>
      <c r="B856" s="19"/>
      <c r="C856" s="19"/>
      <c r="D856" s="19"/>
      <c r="E856" s="19"/>
    </row>
    <row r="857" spans="1:5" ht="15.75" customHeight="1" x14ac:dyDescent="0.25">
      <c r="A857" s="19"/>
      <c r="B857" s="19"/>
      <c r="C857" s="19"/>
      <c r="D857" s="19"/>
      <c r="E857" s="19"/>
    </row>
    <row r="858" spans="1:5" ht="15.75" customHeight="1" x14ac:dyDescent="0.25">
      <c r="A858" s="19"/>
      <c r="B858" s="19"/>
      <c r="C858" s="19"/>
      <c r="D858" s="19"/>
      <c r="E858" s="19"/>
    </row>
    <row r="859" spans="1:5" ht="15.75" customHeight="1" x14ac:dyDescent="0.25">
      <c r="A859" s="19"/>
      <c r="B859" s="19"/>
      <c r="C859" s="19"/>
      <c r="D859" s="19"/>
      <c r="E859" s="19"/>
    </row>
    <row r="860" spans="1:5" ht="15.75" customHeight="1" x14ac:dyDescent="0.25">
      <c r="A860" s="19"/>
      <c r="B860" s="19"/>
      <c r="C860" s="19"/>
      <c r="D860" s="19"/>
      <c r="E860" s="19"/>
    </row>
    <row r="861" spans="1:5" ht="15.75" customHeight="1" x14ac:dyDescent="0.25">
      <c r="A861" s="19"/>
      <c r="B861" s="19"/>
      <c r="C861" s="19"/>
      <c r="D861" s="19"/>
      <c r="E861" s="19"/>
    </row>
    <row r="862" spans="1:5" ht="15.75" customHeight="1" x14ac:dyDescent="0.25">
      <c r="A862" s="19"/>
      <c r="B862" s="19"/>
      <c r="C862" s="19"/>
      <c r="D862" s="19"/>
      <c r="E862" s="19"/>
    </row>
    <row r="863" spans="1:5" ht="15.75" customHeight="1" x14ac:dyDescent="0.25">
      <c r="A863" s="19"/>
      <c r="B863" s="19"/>
      <c r="C863" s="19"/>
      <c r="D863" s="19"/>
      <c r="E863" s="19"/>
    </row>
    <row r="864" spans="1:5" ht="15.75" customHeight="1" x14ac:dyDescent="0.25">
      <c r="A864" s="19"/>
      <c r="B864" s="19"/>
      <c r="C864" s="19"/>
      <c r="D864" s="19"/>
      <c r="E864" s="19"/>
    </row>
    <row r="865" spans="1:5" ht="15.75" customHeight="1" x14ac:dyDescent="0.25">
      <c r="A865" s="19"/>
      <c r="B865" s="19"/>
      <c r="C865" s="19"/>
      <c r="D865" s="19"/>
      <c r="E865" s="19"/>
    </row>
    <row r="866" spans="1:5" ht="15.75" customHeight="1" x14ac:dyDescent="0.25">
      <c r="A866" s="19"/>
      <c r="B866" s="19"/>
      <c r="C866" s="19"/>
      <c r="D866" s="19"/>
      <c r="E866" s="19"/>
    </row>
    <row r="867" spans="1:5" ht="15.75" customHeight="1" x14ac:dyDescent="0.25">
      <c r="A867" s="19"/>
      <c r="B867" s="19"/>
      <c r="C867" s="19"/>
      <c r="D867" s="19"/>
      <c r="E867" s="19"/>
    </row>
    <row r="868" spans="1:5" ht="15.75" customHeight="1" x14ac:dyDescent="0.25">
      <c r="A868" s="19"/>
      <c r="B868" s="19"/>
      <c r="C868" s="19"/>
      <c r="D868" s="19"/>
      <c r="E868" s="19"/>
    </row>
    <row r="869" spans="1:5" ht="15.75" customHeight="1" x14ac:dyDescent="0.25">
      <c r="A869" s="19"/>
      <c r="B869" s="19"/>
      <c r="C869" s="19"/>
      <c r="D869" s="19"/>
      <c r="E869" s="19"/>
    </row>
    <row r="870" spans="1:5" ht="15.75" customHeight="1" x14ac:dyDescent="0.25">
      <c r="A870" s="19"/>
      <c r="B870" s="19"/>
      <c r="C870" s="19"/>
      <c r="D870" s="19"/>
      <c r="E870" s="19"/>
    </row>
    <row r="871" spans="1:5" ht="15.75" customHeight="1" x14ac:dyDescent="0.25">
      <c r="A871" s="19"/>
      <c r="B871" s="19"/>
      <c r="C871" s="19"/>
      <c r="D871" s="19"/>
      <c r="E871" s="19"/>
    </row>
    <row r="872" spans="1:5" ht="15.75" customHeight="1" x14ac:dyDescent="0.25">
      <c r="A872" s="19"/>
      <c r="B872" s="19"/>
      <c r="C872" s="19"/>
      <c r="D872" s="19"/>
      <c r="E872" s="19"/>
    </row>
    <row r="873" spans="1:5" ht="15.75" customHeight="1" x14ac:dyDescent="0.25">
      <c r="A873" s="19"/>
      <c r="B873" s="19"/>
      <c r="C873" s="19"/>
      <c r="D873" s="19"/>
      <c r="E873" s="19"/>
    </row>
    <row r="874" spans="1:5" ht="15.75" customHeight="1" x14ac:dyDescent="0.25">
      <c r="A874" s="19"/>
      <c r="B874" s="19"/>
      <c r="C874" s="19"/>
      <c r="D874" s="19"/>
      <c r="E874" s="19"/>
    </row>
    <row r="875" spans="1:5" ht="15.75" customHeight="1" x14ac:dyDescent="0.25">
      <c r="A875" s="19"/>
      <c r="B875" s="19"/>
      <c r="C875" s="19"/>
      <c r="D875" s="19"/>
      <c r="E875" s="19"/>
    </row>
    <row r="876" spans="1:5" ht="15.75" customHeight="1" x14ac:dyDescent="0.25">
      <c r="A876" s="19"/>
      <c r="B876" s="19"/>
      <c r="C876" s="19"/>
      <c r="D876" s="19"/>
      <c r="E876" s="19"/>
    </row>
    <row r="877" spans="1:5" ht="15.75" customHeight="1" x14ac:dyDescent="0.25">
      <c r="A877" s="19"/>
      <c r="B877" s="19"/>
      <c r="C877" s="19"/>
      <c r="D877" s="19"/>
      <c r="E877" s="19"/>
    </row>
    <row r="878" spans="1:5" ht="15.75" customHeight="1" x14ac:dyDescent="0.25">
      <c r="A878" s="19"/>
      <c r="B878" s="19"/>
      <c r="C878" s="19"/>
      <c r="D878" s="19"/>
      <c r="E878" s="19"/>
    </row>
    <row r="879" spans="1:5" ht="15.75" customHeight="1" x14ac:dyDescent="0.25">
      <c r="A879" s="19"/>
      <c r="B879" s="19"/>
      <c r="C879" s="19"/>
      <c r="D879" s="19"/>
      <c r="E879" s="19"/>
    </row>
    <row r="880" spans="1:5" ht="15.75" customHeight="1" x14ac:dyDescent="0.25">
      <c r="A880" s="19"/>
      <c r="B880" s="19"/>
      <c r="C880" s="19"/>
      <c r="D880" s="19"/>
      <c r="E880" s="19"/>
    </row>
    <row r="881" spans="1:5" ht="15.75" customHeight="1" x14ac:dyDescent="0.25">
      <c r="A881" s="19"/>
      <c r="B881" s="19"/>
      <c r="C881" s="19"/>
      <c r="D881" s="19"/>
      <c r="E881" s="19"/>
    </row>
    <row r="882" spans="1:5" ht="15.75" customHeight="1" x14ac:dyDescent="0.25">
      <c r="A882" s="19"/>
      <c r="B882" s="19"/>
      <c r="C882" s="19"/>
      <c r="D882" s="19"/>
      <c r="E882" s="19"/>
    </row>
    <row r="883" spans="1:5" ht="15.75" customHeight="1" x14ac:dyDescent="0.25">
      <c r="A883" s="19"/>
      <c r="B883" s="19"/>
      <c r="C883" s="19"/>
      <c r="D883" s="19"/>
      <c r="E883" s="19"/>
    </row>
    <row r="884" spans="1:5" ht="15.75" customHeight="1" x14ac:dyDescent="0.25">
      <c r="A884" s="19"/>
      <c r="B884" s="19"/>
      <c r="C884" s="19"/>
      <c r="D884" s="19"/>
      <c r="E884" s="19"/>
    </row>
    <row r="885" spans="1:5" ht="15.75" customHeight="1" x14ac:dyDescent="0.25">
      <c r="A885" s="19"/>
      <c r="B885" s="19"/>
      <c r="C885" s="19"/>
      <c r="D885" s="19"/>
      <c r="E885" s="19"/>
    </row>
    <row r="886" spans="1:5" ht="15.75" customHeight="1" x14ac:dyDescent="0.25">
      <c r="A886" s="19"/>
      <c r="B886" s="19"/>
      <c r="C886" s="19"/>
      <c r="D886" s="19"/>
      <c r="E886" s="19"/>
    </row>
    <row r="887" spans="1:5" ht="15.75" customHeight="1" x14ac:dyDescent="0.25">
      <c r="A887" s="19"/>
      <c r="B887" s="19"/>
      <c r="C887" s="19"/>
      <c r="D887" s="19"/>
      <c r="E887" s="19"/>
    </row>
    <row r="888" spans="1:5" ht="15.75" customHeight="1" x14ac:dyDescent="0.25">
      <c r="A888" s="19"/>
      <c r="B888" s="19"/>
      <c r="C888" s="19"/>
      <c r="D888" s="19"/>
      <c r="E888" s="19"/>
    </row>
    <row r="889" spans="1:5" ht="15.75" customHeight="1" x14ac:dyDescent="0.25">
      <c r="A889" s="19"/>
      <c r="B889" s="19"/>
      <c r="C889" s="19"/>
      <c r="D889" s="19"/>
      <c r="E889" s="19"/>
    </row>
    <row r="890" spans="1:5" ht="15.75" customHeight="1" x14ac:dyDescent="0.25">
      <c r="A890" s="19"/>
      <c r="B890" s="19"/>
      <c r="C890" s="19"/>
      <c r="D890" s="19"/>
      <c r="E890" s="19"/>
    </row>
    <row r="891" spans="1:5" ht="15.75" customHeight="1" x14ac:dyDescent="0.25">
      <c r="A891" s="19"/>
      <c r="B891" s="19"/>
      <c r="C891" s="19"/>
      <c r="D891" s="19"/>
      <c r="E891" s="19"/>
    </row>
    <row r="892" spans="1:5" ht="15.75" customHeight="1" x14ac:dyDescent="0.25">
      <c r="A892" s="19"/>
      <c r="B892" s="19"/>
      <c r="C892" s="19"/>
      <c r="D892" s="19"/>
      <c r="E892" s="19"/>
    </row>
    <row r="893" spans="1:5" ht="15.75" customHeight="1" x14ac:dyDescent="0.25">
      <c r="A893" s="19"/>
      <c r="B893" s="19"/>
      <c r="C893" s="19"/>
      <c r="D893" s="19"/>
      <c r="E893" s="19"/>
    </row>
    <row r="894" spans="1:5" ht="15.75" customHeight="1" x14ac:dyDescent="0.25">
      <c r="A894" s="19"/>
      <c r="B894" s="19"/>
      <c r="C894" s="19"/>
      <c r="D894" s="19"/>
      <c r="E894" s="19"/>
    </row>
    <row r="895" spans="1:5" ht="15.75" customHeight="1" x14ac:dyDescent="0.25">
      <c r="A895" s="19"/>
      <c r="B895" s="19"/>
      <c r="C895" s="19"/>
      <c r="D895" s="19"/>
      <c r="E895" s="19"/>
    </row>
    <row r="896" spans="1:5" ht="15.75" customHeight="1" x14ac:dyDescent="0.25">
      <c r="A896" s="19"/>
      <c r="B896" s="19"/>
      <c r="C896" s="19"/>
      <c r="D896" s="19"/>
      <c r="E896" s="19"/>
    </row>
    <row r="897" spans="1:5" ht="15.75" customHeight="1" x14ac:dyDescent="0.25">
      <c r="A897" s="19"/>
      <c r="B897" s="19"/>
      <c r="C897" s="19"/>
      <c r="D897" s="19"/>
      <c r="E897" s="19"/>
    </row>
    <row r="898" spans="1:5" ht="15.75" customHeight="1" x14ac:dyDescent="0.25">
      <c r="A898" s="19"/>
      <c r="B898" s="19"/>
      <c r="C898" s="19"/>
      <c r="D898" s="19"/>
      <c r="E898" s="19"/>
    </row>
    <row r="899" spans="1:5" ht="15.75" customHeight="1" x14ac:dyDescent="0.25">
      <c r="A899" s="19"/>
      <c r="B899" s="19"/>
      <c r="C899" s="19"/>
      <c r="D899" s="19"/>
      <c r="E899" s="19"/>
    </row>
    <row r="900" spans="1:5" ht="15.75" customHeight="1" x14ac:dyDescent="0.25">
      <c r="A900" s="19"/>
      <c r="B900" s="19"/>
      <c r="C900" s="19"/>
      <c r="D900" s="19"/>
      <c r="E900" s="19"/>
    </row>
    <row r="901" spans="1:5" ht="15.75" customHeight="1" x14ac:dyDescent="0.25">
      <c r="A901" s="19"/>
      <c r="B901" s="19"/>
      <c r="C901" s="19"/>
      <c r="D901" s="19"/>
      <c r="E901" s="19"/>
    </row>
    <row r="902" spans="1:5" ht="15.75" customHeight="1" x14ac:dyDescent="0.25">
      <c r="A902" s="19"/>
      <c r="B902" s="19"/>
      <c r="C902" s="19"/>
      <c r="D902" s="19"/>
      <c r="E902" s="19"/>
    </row>
    <row r="903" spans="1:5" ht="15.75" customHeight="1" x14ac:dyDescent="0.25">
      <c r="A903" s="19"/>
      <c r="B903" s="19"/>
      <c r="C903" s="19"/>
      <c r="D903" s="19"/>
      <c r="E903" s="19"/>
    </row>
    <row r="904" spans="1:5" ht="15.75" customHeight="1" x14ac:dyDescent="0.25">
      <c r="A904" s="19"/>
      <c r="B904" s="19"/>
      <c r="C904" s="19"/>
      <c r="D904" s="19"/>
      <c r="E904" s="19"/>
    </row>
    <row r="905" spans="1:5" ht="15.75" customHeight="1" x14ac:dyDescent="0.25">
      <c r="A905" s="19"/>
      <c r="B905" s="19"/>
      <c r="C905" s="19"/>
      <c r="D905" s="19"/>
      <c r="E905" s="19"/>
    </row>
    <row r="906" spans="1:5" ht="15.75" customHeight="1" x14ac:dyDescent="0.25">
      <c r="A906" s="19"/>
      <c r="B906" s="19"/>
      <c r="C906" s="19"/>
      <c r="D906" s="19"/>
      <c r="E906" s="19"/>
    </row>
    <row r="907" spans="1:5" ht="15.75" customHeight="1" x14ac:dyDescent="0.25">
      <c r="A907" s="19"/>
      <c r="B907" s="19"/>
      <c r="C907" s="19"/>
      <c r="D907" s="19"/>
      <c r="E907" s="19"/>
    </row>
    <row r="908" spans="1:5" ht="15.75" customHeight="1" x14ac:dyDescent="0.25">
      <c r="A908" s="19"/>
      <c r="B908" s="19"/>
      <c r="C908" s="19"/>
      <c r="D908" s="19"/>
      <c r="E908" s="19"/>
    </row>
    <row r="909" spans="1:5" ht="15.75" customHeight="1" x14ac:dyDescent="0.25">
      <c r="A909" s="19"/>
      <c r="B909" s="19"/>
      <c r="C909" s="19"/>
      <c r="D909" s="19"/>
      <c r="E909" s="19"/>
    </row>
    <row r="910" spans="1:5" ht="15.75" customHeight="1" x14ac:dyDescent="0.25">
      <c r="A910" s="19"/>
      <c r="B910" s="19"/>
      <c r="C910" s="19"/>
      <c r="D910" s="19"/>
      <c r="E910" s="19"/>
    </row>
    <row r="911" spans="1:5" ht="15.75" customHeight="1" x14ac:dyDescent="0.25">
      <c r="A911" s="19"/>
      <c r="B911" s="19"/>
      <c r="C911" s="19"/>
      <c r="D911" s="19"/>
      <c r="E911" s="19"/>
    </row>
    <row r="912" spans="1:5" ht="15.75" customHeight="1" x14ac:dyDescent="0.25">
      <c r="A912" s="19"/>
      <c r="B912" s="19"/>
      <c r="C912" s="19"/>
      <c r="D912" s="19"/>
      <c r="E912" s="19"/>
    </row>
    <row r="913" spans="1:5" ht="15.75" customHeight="1" x14ac:dyDescent="0.25">
      <c r="A913" s="19"/>
      <c r="B913" s="19"/>
      <c r="C913" s="19"/>
      <c r="D913" s="19"/>
      <c r="E913" s="19"/>
    </row>
    <row r="914" spans="1:5" ht="15.75" customHeight="1" x14ac:dyDescent="0.25">
      <c r="A914" s="19"/>
      <c r="B914" s="19"/>
      <c r="C914" s="19"/>
      <c r="D914" s="19"/>
      <c r="E914" s="19"/>
    </row>
    <row r="915" spans="1:5" ht="15.75" customHeight="1" x14ac:dyDescent="0.25">
      <c r="A915" s="19"/>
      <c r="B915" s="19"/>
      <c r="C915" s="19"/>
      <c r="D915" s="19"/>
      <c r="E915" s="19"/>
    </row>
    <row r="916" spans="1:5" ht="15.75" customHeight="1" x14ac:dyDescent="0.25">
      <c r="A916" s="19"/>
      <c r="B916" s="19"/>
      <c r="C916" s="19"/>
      <c r="D916" s="19"/>
      <c r="E916" s="19"/>
    </row>
    <row r="917" spans="1:5" ht="15.75" customHeight="1" x14ac:dyDescent="0.25">
      <c r="A917" s="19"/>
      <c r="B917" s="19"/>
      <c r="C917" s="19"/>
      <c r="D917" s="19"/>
      <c r="E917" s="19"/>
    </row>
    <row r="918" spans="1:5" ht="15.75" customHeight="1" x14ac:dyDescent="0.25">
      <c r="A918" s="19"/>
      <c r="B918" s="19"/>
      <c r="C918" s="19"/>
      <c r="D918" s="19"/>
      <c r="E918" s="19"/>
    </row>
    <row r="919" spans="1:5" ht="15.75" customHeight="1" x14ac:dyDescent="0.25">
      <c r="A919" s="19"/>
      <c r="B919" s="19"/>
      <c r="C919" s="19"/>
      <c r="D919" s="19"/>
      <c r="E919" s="19"/>
    </row>
    <row r="920" spans="1:5" ht="15.75" customHeight="1" x14ac:dyDescent="0.25">
      <c r="A920" s="19"/>
      <c r="B920" s="19"/>
      <c r="C920" s="19"/>
      <c r="D920" s="19"/>
      <c r="E920" s="19"/>
    </row>
    <row r="921" spans="1:5" ht="15.75" customHeight="1" x14ac:dyDescent="0.25">
      <c r="A921" s="19"/>
      <c r="B921" s="19"/>
      <c r="C921" s="19"/>
      <c r="D921" s="19"/>
      <c r="E921" s="19"/>
    </row>
    <row r="922" spans="1:5" ht="15.75" customHeight="1" x14ac:dyDescent="0.25">
      <c r="A922" s="19"/>
      <c r="B922" s="19"/>
      <c r="C922" s="19"/>
      <c r="D922" s="19"/>
      <c r="E922" s="19"/>
    </row>
    <row r="923" spans="1:5" ht="15.75" customHeight="1" x14ac:dyDescent="0.25">
      <c r="A923" s="19"/>
      <c r="B923" s="19"/>
      <c r="C923" s="19"/>
      <c r="D923" s="19"/>
      <c r="E923" s="19"/>
    </row>
    <row r="924" spans="1:5" ht="15.75" customHeight="1" x14ac:dyDescent="0.25">
      <c r="A924" s="19"/>
      <c r="B924" s="19"/>
      <c r="C924" s="19"/>
      <c r="D924" s="19"/>
      <c r="E924" s="19"/>
    </row>
    <row r="925" spans="1:5" ht="15.75" customHeight="1" x14ac:dyDescent="0.25">
      <c r="A925" s="19"/>
      <c r="B925" s="19"/>
      <c r="C925" s="19"/>
      <c r="D925" s="19"/>
      <c r="E925" s="19"/>
    </row>
    <row r="926" spans="1:5" ht="15.75" customHeight="1" x14ac:dyDescent="0.25">
      <c r="A926" s="19"/>
      <c r="B926" s="19"/>
      <c r="C926" s="19"/>
      <c r="D926" s="19"/>
      <c r="E926" s="19"/>
    </row>
    <row r="927" spans="1:5" ht="15.75" customHeight="1" x14ac:dyDescent="0.25">
      <c r="A927" s="19"/>
      <c r="B927" s="19"/>
      <c r="C927" s="19"/>
      <c r="D927" s="19"/>
      <c r="E927" s="19"/>
    </row>
    <row r="928" spans="1:5" ht="15.75" customHeight="1" x14ac:dyDescent="0.25">
      <c r="A928" s="19"/>
      <c r="B928" s="19"/>
      <c r="C928" s="19"/>
      <c r="D928" s="19"/>
      <c r="E928" s="19"/>
    </row>
    <row r="929" spans="1:5" ht="15.75" customHeight="1" x14ac:dyDescent="0.25">
      <c r="A929" s="19"/>
      <c r="B929" s="19"/>
      <c r="C929" s="19"/>
      <c r="D929" s="19"/>
      <c r="E929" s="19"/>
    </row>
    <row r="930" spans="1:5" ht="15.75" customHeight="1" x14ac:dyDescent="0.25">
      <c r="A930" s="19"/>
      <c r="B930" s="19"/>
      <c r="C930" s="19"/>
      <c r="D930" s="19"/>
      <c r="E930" s="19"/>
    </row>
    <row r="931" spans="1:5" ht="15.75" customHeight="1" x14ac:dyDescent="0.25">
      <c r="A931" s="19"/>
      <c r="B931" s="19"/>
      <c r="C931" s="19"/>
      <c r="D931" s="19"/>
      <c r="E931" s="19"/>
    </row>
    <row r="932" spans="1:5" ht="15.75" customHeight="1" x14ac:dyDescent="0.25">
      <c r="A932" s="19"/>
      <c r="B932" s="19"/>
      <c r="C932" s="19"/>
      <c r="D932" s="19"/>
      <c r="E932" s="19"/>
    </row>
    <row r="933" spans="1:5" ht="15.75" customHeight="1" x14ac:dyDescent="0.25">
      <c r="A933" s="19"/>
      <c r="B933" s="19"/>
      <c r="C933" s="19"/>
      <c r="D933" s="19"/>
      <c r="E933" s="19"/>
    </row>
    <row r="934" spans="1:5" ht="15.75" customHeight="1" x14ac:dyDescent="0.25">
      <c r="A934" s="19"/>
      <c r="B934" s="19"/>
      <c r="C934" s="19"/>
      <c r="D934" s="19"/>
      <c r="E934" s="19"/>
    </row>
    <row r="935" spans="1:5" ht="15.75" customHeight="1" x14ac:dyDescent="0.25">
      <c r="A935" s="19"/>
      <c r="B935" s="19"/>
      <c r="C935" s="19"/>
      <c r="D935" s="19"/>
      <c r="E935" s="19"/>
    </row>
    <row r="936" spans="1:5" ht="15.75" customHeight="1" x14ac:dyDescent="0.25">
      <c r="A936" s="19"/>
      <c r="B936" s="19"/>
      <c r="C936" s="19"/>
      <c r="D936" s="19"/>
      <c r="E936" s="19"/>
    </row>
    <row r="937" spans="1:5" ht="15.75" customHeight="1" x14ac:dyDescent="0.25">
      <c r="A937" s="19"/>
      <c r="B937" s="19"/>
      <c r="C937" s="19"/>
      <c r="D937" s="19"/>
      <c r="E937" s="19"/>
    </row>
    <row r="938" spans="1:5" ht="15.75" customHeight="1" x14ac:dyDescent="0.25">
      <c r="A938" s="19"/>
      <c r="B938" s="19"/>
      <c r="C938" s="19"/>
      <c r="D938" s="19"/>
      <c r="E938" s="19"/>
    </row>
    <row r="939" spans="1:5" ht="15.75" customHeight="1" x14ac:dyDescent="0.25">
      <c r="A939" s="19"/>
      <c r="B939" s="19"/>
      <c r="C939" s="19"/>
      <c r="D939" s="19"/>
      <c r="E939" s="19"/>
    </row>
    <row r="940" spans="1:5" ht="15.75" customHeight="1" x14ac:dyDescent="0.25">
      <c r="A940" s="19"/>
      <c r="B940" s="19"/>
      <c r="C940" s="19"/>
      <c r="D940" s="19"/>
      <c r="E940" s="19"/>
    </row>
    <row r="941" spans="1:5" ht="15.75" customHeight="1" x14ac:dyDescent="0.25">
      <c r="A941" s="19"/>
      <c r="B941" s="19"/>
      <c r="C941" s="19"/>
      <c r="D941" s="19"/>
      <c r="E941" s="19"/>
    </row>
    <row r="942" spans="1:5" ht="15.75" customHeight="1" x14ac:dyDescent="0.25">
      <c r="A942" s="19"/>
      <c r="B942" s="19"/>
      <c r="C942" s="19"/>
      <c r="D942" s="19"/>
      <c r="E942" s="19"/>
    </row>
    <row r="943" spans="1:5" ht="15.75" customHeight="1" x14ac:dyDescent="0.25">
      <c r="A943" s="19"/>
      <c r="B943" s="19"/>
      <c r="C943" s="19"/>
      <c r="D943" s="19"/>
      <c r="E943" s="19"/>
    </row>
    <row r="944" spans="1:5" ht="15.75" customHeight="1" x14ac:dyDescent="0.25">
      <c r="A944" s="19"/>
      <c r="B944" s="19"/>
      <c r="C944" s="19"/>
      <c r="D944" s="19"/>
      <c r="E944" s="19"/>
    </row>
    <row r="945" spans="1:5" ht="15.75" customHeight="1" x14ac:dyDescent="0.25">
      <c r="A945" s="19"/>
      <c r="B945" s="19"/>
      <c r="C945" s="19"/>
      <c r="D945" s="19"/>
      <c r="E945" s="19"/>
    </row>
    <row r="946" spans="1:5" ht="15.75" customHeight="1" x14ac:dyDescent="0.25">
      <c r="A946" s="19"/>
      <c r="B946" s="19"/>
      <c r="C946" s="19"/>
      <c r="D946" s="19"/>
      <c r="E946" s="19"/>
    </row>
    <row r="947" spans="1:5" ht="15.75" customHeight="1" x14ac:dyDescent="0.25">
      <c r="A947" s="19"/>
      <c r="B947" s="19"/>
      <c r="C947" s="19"/>
      <c r="D947" s="19"/>
      <c r="E947" s="19"/>
    </row>
    <row r="948" spans="1:5" ht="15.75" customHeight="1" x14ac:dyDescent="0.25">
      <c r="A948" s="19"/>
      <c r="B948" s="19"/>
      <c r="C948" s="19"/>
      <c r="D948" s="19"/>
      <c r="E948" s="19"/>
    </row>
    <row r="949" spans="1:5" ht="15.75" customHeight="1" x14ac:dyDescent="0.25">
      <c r="A949" s="19"/>
      <c r="B949" s="19"/>
      <c r="C949" s="19"/>
      <c r="D949" s="19"/>
      <c r="E949" s="19"/>
    </row>
    <row r="950" spans="1:5" ht="15.75" customHeight="1" x14ac:dyDescent="0.25">
      <c r="A950" s="19"/>
      <c r="B950" s="19"/>
      <c r="C950" s="19"/>
      <c r="D950" s="19"/>
      <c r="E950" s="19"/>
    </row>
    <row r="951" spans="1:5" ht="15.75" customHeight="1" x14ac:dyDescent="0.25">
      <c r="A951" s="19"/>
      <c r="B951" s="19"/>
      <c r="C951" s="19"/>
      <c r="D951" s="19"/>
      <c r="E951" s="19"/>
    </row>
    <row r="952" spans="1:5" ht="15.75" customHeight="1" x14ac:dyDescent="0.25">
      <c r="A952" s="19"/>
      <c r="B952" s="19"/>
      <c r="C952" s="19"/>
      <c r="D952" s="19"/>
      <c r="E952" s="19"/>
    </row>
    <row r="953" spans="1:5" ht="15.75" customHeight="1" x14ac:dyDescent="0.25">
      <c r="A953" s="19"/>
      <c r="B953" s="19"/>
      <c r="C953" s="19"/>
      <c r="D953" s="19"/>
      <c r="E953" s="19"/>
    </row>
    <row r="954" spans="1:5" ht="15.75" customHeight="1" x14ac:dyDescent="0.25">
      <c r="A954" s="19"/>
      <c r="B954" s="19"/>
      <c r="C954" s="19"/>
      <c r="D954" s="19"/>
      <c r="E954" s="19"/>
    </row>
    <row r="955" spans="1:5" ht="15.75" customHeight="1" x14ac:dyDescent="0.25">
      <c r="A955" s="19"/>
      <c r="B955" s="19"/>
      <c r="C955" s="19"/>
      <c r="D955" s="19"/>
      <c r="E955" s="19"/>
    </row>
    <row r="956" spans="1:5" ht="15.75" customHeight="1" x14ac:dyDescent="0.25">
      <c r="A956" s="19"/>
      <c r="B956" s="19"/>
      <c r="C956" s="19"/>
      <c r="D956" s="19"/>
      <c r="E956" s="19"/>
    </row>
    <row r="957" spans="1:5" ht="15.75" customHeight="1" x14ac:dyDescent="0.25">
      <c r="A957" s="19"/>
      <c r="B957" s="19"/>
      <c r="C957" s="19"/>
      <c r="D957" s="19"/>
      <c r="E957" s="19"/>
    </row>
    <row r="958" spans="1:5" ht="15.75" customHeight="1" x14ac:dyDescent="0.25">
      <c r="A958" s="19"/>
      <c r="B958" s="19"/>
      <c r="C958" s="19"/>
      <c r="D958" s="19"/>
      <c r="E958" s="19"/>
    </row>
    <row r="959" spans="1:5" ht="15.75" customHeight="1" x14ac:dyDescent="0.25">
      <c r="A959" s="19"/>
      <c r="B959" s="19"/>
      <c r="C959" s="19"/>
      <c r="D959" s="19"/>
      <c r="E959" s="19"/>
    </row>
    <row r="960" spans="1:5" ht="15.75" customHeight="1" x14ac:dyDescent="0.25">
      <c r="A960" s="19"/>
      <c r="B960" s="19"/>
      <c r="C960" s="19"/>
      <c r="D960" s="19"/>
      <c r="E960" s="19"/>
    </row>
    <row r="961" spans="1:5" ht="15.75" customHeight="1" x14ac:dyDescent="0.25">
      <c r="A961" s="19"/>
      <c r="B961" s="19"/>
      <c r="C961" s="19"/>
      <c r="D961" s="19"/>
      <c r="E961" s="19"/>
    </row>
    <row r="962" spans="1:5" ht="15.75" customHeight="1" x14ac:dyDescent="0.25">
      <c r="A962" s="19"/>
      <c r="B962" s="19"/>
      <c r="C962" s="19"/>
      <c r="D962" s="19"/>
      <c r="E962" s="19"/>
    </row>
    <row r="963" spans="1:5" ht="15.75" customHeight="1" x14ac:dyDescent="0.25">
      <c r="A963" s="19"/>
      <c r="B963" s="19"/>
      <c r="C963" s="19"/>
      <c r="D963" s="19"/>
      <c r="E963" s="19"/>
    </row>
    <row r="964" spans="1:5" ht="15.75" customHeight="1" x14ac:dyDescent="0.25">
      <c r="A964" s="19"/>
      <c r="B964" s="19"/>
      <c r="C964" s="19"/>
      <c r="D964" s="19"/>
      <c r="E964" s="19"/>
    </row>
    <row r="965" spans="1:5" ht="15.75" customHeight="1" x14ac:dyDescent="0.25">
      <c r="A965" s="19"/>
      <c r="B965" s="19"/>
      <c r="C965" s="19"/>
      <c r="D965" s="19"/>
      <c r="E965" s="19"/>
    </row>
    <row r="966" spans="1:5" ht="15.75" customHeight="1" x14ac:dyDescent="0.25">
      <c r="A966" s="19"/>
      <c r="B966" s="19"/>
      <c r="C966" s="19"/>
      <c r="D966" s="19"/>
      <c r="E966" s="19"/>
    </row>
    <row r="967" spans="1:5" ht="15.75" customHeight="1" x14ac:dyDescent="0.25">
      <c r="A967" s="19"/>
      <c r="B967" s="19"/>
      <c r="C967" s="19"/>
      <c r="D967" s="19"/>
      <c r="E967" s="19"/>
    </row>
    <row r="968" spans="1:5" ht="15.75" customHeight="1" x14ac:dyDescent="0.25">
      <c r="A968" s="19"/>
      <c r="B968" s="19"/>
      <c r="C968" s="19"/>
      <c r="D968" s="19"/>
      <c r="E968" s="19"/>
    </row>
    <row r="969" spans="1:5" ht="15.75" customHeight="1" x14ac:dyDescent="0.25">
      <c r="A969" s="19"/>
      <c r="B969" s="19"/>
      <c r="C969" s="19"/>
      <c r="D969" s="19"/>
      <c r="E969" s="19"/>
    </row>
    <row r="970" spans="1:5" ht="15.75" customHeight="1" x14ac:dyDescent="0.25">
      <c r="A970" s="19"/>
      <c r="B970" s="19"/>
      <c r="C970" s="19"/>
      <c r="D970" s="19"/>
      <c r="E970" s="19"/>
    </row>
    <row r="971" spans="1:5" ht="15.75" customHeight="1" x14ac:dyDescent="0.25">
      <c r="A971" s="19"/>
      <c r="B971" s="19"/>
      <c r="C971" s="19"/>
      <c r="D971" s="19"/>
      <c r="E971" s="19"/>
    </row>
    <row r="972" spans="1:5" ht="15.75" customHeight="1" x14ac:dyDescent="0.25">
      <c r="A972" s="19"/>
      <c r="B972" s="19"/>
      <c r="C972" s="19"/>
      <c r="D972" s="19"/>
      <c r="E972" s="19"/>
    </row>
    <row r="973" spans="1:5" ht="15.75" customHeight="1" x14ac:dyDescent="0.25">
      <c r="A973" s="19"/>
      <c r="B973" s="19"/>
      <c r="C973" s="19"/>
      <c r="D973" s="19"/>
      <c r="E973" s="19"/>
    </row>
    <row r="974" spans="1:5" ht="15.75" customHeight="1" x14ac:dyDescent="0.25">
      <c r="A974" s="19"/>
      <c r="B974" s="19"/>
      <c r="C974" s="19"/>
      <c r="D974" s="19"/>
      <c r="E974" s="19"/>
    </row>
    <row r="975" spans="1:5" ht="15.75" customHeight="1" x14ac:dyDescent="0.25">
      <c r="A975" s="19"/>
      <c r="B975" s="19"/>
      <c r="C975" s="19"/>
      <c r="D975" s="19"/>
      <c r="E975" s="19"/>
    </row>
    <row r="976" spans="1:5" ht="15.75" customHeight="1" x14ac:dyDescent="0.25">
      <c r="A976" s="19"/>
      <c r="B976" s="19"/>
      <c r="C976" s="19"/>
      <c r="D976" s="19"/>
      <c r="E976" s="19"/>
    </row>
    <row r="977" spans="1:5" ht="15.75" customHeight="1" x14ac:dyDescent="0.25">
      <c r="A977" s="19"/>
      <c r="B977" s="19"/>
      <c r="C977" s="19"/>
      <c r="D977" s="19"/>
      <c r="E977" s="19"/>
    </row>
    <row r="978" spans="1:5" ht="15.75" customHeight="1" x14ac:dyDescent="0.25">
      <c r="A978" s="19"/>
      <c r="B978" s="19"/>
      <c r="C978" s="19"/>
      <c r="D978" s="19"/>
      <c r="E978" s="19"/>
    </row>
    <row r="979" spans="1:5" ht="15.75" customHeight="1" x14ac:dyDescent="0.25">
      <c r="A979" s="19"/>
      <c r="B979" s="19"/>
      <c r="C979" s="19"/>
      <c r="D979" s="19"/>
      <c r="E979" s="19"/>
    </row>
    <row r="980" spans="1:5" ht="15.75" customHeight="1" x14ac:dyDescent="0.25">
      <c r="A980" s="19"/>
      <c r="B980" s="19"/>
      <c r="C980" s="19"/>
      <c r="D980" s="19"/>
      <c r="E980" s="19"/>
    </row>
    <row r="981" spans="1:5" ht="15.75" customHeight="1" x14ac:dyDescent="0.25">
      <c r="A981" s="19"/>
      <c r="B981" s="19"/>
      <c r="C981" s="19"/>
      <c r="D981" s="19"/>
      <c r="E981" s="19"/>
    </row>
    <row r="982" spans="1:5" ht="15.75" customHeight="1" x14ac:dyDescent="0.25">
      <c r="A982" s="19"/>
      <c r="B982" s="19"/>
      <c r="C982" s="19"/>
      <c r="D982" s="19"/>
      <c r="E982" s="19"/>
    </row>
    <row r="983" spans="1:5" ht="15.75" customHeight="1" x14ac:dyDescent="0.25">
      <c r="A983" s="19"/>
      <c r="B983" s="19"/>
      <c r="C983" s="19"/>
      <c r="D983" s="19"/>
      <c r="E983" s="19"/>
    </row>
    <row r="984" spans="1:5" ht="15.75" customHeight="1" x14ac:dyDescent="0.25">
      <c r="A984" s="19"/>
      <c r="B984" s="19"/>
      <c r="C984" s="19"/>
      <c r="D984" s="19"/>
      <c r="E984" s="19"/>
    </row>
    <row r="985" spans="1:5" ht="15.75" customHeight="1" x14ac:dyDescent="0.25">
      <c r="A985" s="19"/>
      <c r="B985" s="19"/>
      <c r="C985" s="19"/>
      <c r="D985" s="19"/>
      <c r="E985" s="19"/>
    </row>
    <row r="986" spans="1:5" ht="15.75" customHeight="1" x14ac:dyDescent="0.25">
      <c r="A986" s="19"/>
      <c r="B986" s="19"/>
      <c r="C986" s="19"/>
      <c r="D986" s="19"/>
      <c r="E986" s="19"/>
    </row>
    <row r="987" spans="1:5" ht="15.75" customHeight="1" x14ac:dyDescent="0.25">
      <c r="A987" s="19"/>
      <c r="B987" s="19"/>
      <c r="C987" s="19"/>
      <c r="D987" s="19"/>
      <c r="E987" s="19"/>
    </row>
    <row r="988" spans="1:5" ht="15.75" customHeight="1" x14ac:dyDescent="0.25">
      <c r="A988" s="19"/>
      <c r="B988" s="19"/>
      <c r="C988" s="19"/>
      <c r="D988" s="19"/>
      <c r="E988" s="19"/>
    </row>
    <row r="989" spans="1:5" ht="15.75" customHeight="1" x14ac:dyDescent="0.25">
      <c r="A989" s="19"/>
      <c r="B989" s="19"/>
      <c r="C989" s="19"/>
      <c r="D989" s="19"/>
      <c r="E989" s="19"/>
    </row>
    <row r="990" spans="1:5" ht="15.75" customHeight="1" x14ac:dyDescent="0.25">
      <c r="A990" s="19"/>
      <c r="B990" s="19"/>
      <c r="C990" s="19"/>
      <c r="D990" s="19"/>
      <c r="E990" s="19"/>
    </row>
    <row r="991" spans="1:5" ht="15.75" customHeight="1" x14ac:dyDescent="0.25">
      <c r="A991" s="19"/>
      <c r="B991" s="19"/>
      <c r="C991" s="19"/>
      <c r="D991" s="19"/>
      <c r="E991" s="19"/>
    </row>
    <row r="992" spans="1:5" ht="15.75" customHeight="1" x14ac:dyDescent="0.25">
      <c r="A992" s="19"/>
      <c r="B992" s="19"/>
      <c r="C992" s="19"/>
      <c r="D992" s="19"/>
      <c r="E992" s="19"/>
    </row>
    <row r="993" spans="1:5" ht="15.75" customHeight="1" x14ac:dyDescent="0.25">
      <c r="A993" s="19"/>
      <c r="B993" s="19"/>
      <c r="C993" s="19"/>
      <c r="D993" s="19"/>
      <c r="E993" s="19"/>
    </row>
    <row r="994" spans="1:5" ht="15.75" customHeight="1" x14ac:dyDescent="0.25">
      <c r="A994" s="19"/>
      <c r="B994" s="19"/>
      <c r="C994" s="19"/>
      <c r="D994" s="19"/>
      <c r="E994" s="19"/>
    </row>
    <row r="995" spans="1:5" ht="15.75" customHeight="1" x14ac:dyDescent="0.25">
      <c r="A995" s="19"/>
      <c r="B995" s="19"/>
      <c r="C995" s="19"/>
      <c r="D995" s="19"/>
      <c r="E995" s="19"/>
    </row>
    <row r="996" spans="1:5" ht="15.75" customHeight="1" x14ac:dyDescent="0.25">
      <c r="A996" s="19"/>
      <c r="B996" s="19"/>
      <c r="C996" s="19"/>
      <c r="D996" s="19"/>
      <c r="E996" s="19"/>
    </row>
    <row r="997" spans="1:5" ht="15.75" customHeight="1" x14ac:dyDescent="0.25">
      <c r="A997" s="19"/>
      <c r="B997" s="19"/>
      <c r="C997" s="19"/>
      <c r="D997" s="19"/>
      <c r="E997" s="19"/>
    </row>
    <row r="998" spans="1:5" ht="15.75" customHeight="1" x14ac:dyDescent="0.25">
      <c r="A998" s="19"/>
      <c r="B998" s="19"/>
      <c r="C998" s="19"/>
      <c r="D998" s="19"/>
      <c r="E998" s="19"/>
    </row>
    <row r="999" spans="1:5" ht="15.75" customHeight="1" x14ac:dyDescent="0.25">
      <c r="A999" s="19"/>
      <c r="B999" s="19"/>
      <c r="C999" s="19"/>
      <c r="D999" s="19"/>
      <c r="E999" s="19"/>
    </row>
    <row r="1000" spans="1:5" ht="15.75" customHeight="1" x14ac:dyDescent="0.25">
      <c r="A1000" s="19"/>
      <c r="B1000" s="19"/>
      <c r="C1000" s="19"/>
      <c r="D1000" s="19"/>
      <c r="E1000" s="19"/>
    </row>
    <row r="1001" spans="1:5" ht="15.75" customHeight="1" x14ac:dyDescent="0.25">
      <c r="A1001" s="19"/>
      <c r="B1001" s="19"/>
      <c r="C1001" s="19"/>
      <c r="D1001" s="19"/>
      <c r="E1001" s="19"/>
    </row>
  </sheetData>
  <mergeCells count="4">
    <mergeCell ref="A1:E1"/>
    <mergeCell ref="A22:E22"/>
    <mergeCell ref="A25:D25"/>
    <mergeCell ref="A31:D31"/>
  </mergeCells>
  <hyperlinks>
    <hyperlink ref="A23" location="'Cifras de ahorro por CCAA'!A1" display="Consultar &quot;¿Cuánto se puede ahorrar al año en cada factura del hogar cambiado de proveedor por CC.AA?&quot;" xr:uid="{00000000-0004-0000-0000-000000000000}"/>
    <hyperlink ref="A33" location="'DATOS POR CCAA'!A1" display="Consultar qué % del gasto de una familia se podría ahorrar eligiendo los proveedores más baratos por CC.AA" xr:uid="{00000000-0004-0000-0000-000001000000}"/>
    <hyperlink ref="A35" location="'GASTO FACTURAS DEL HOGAR 2023'!A1" display="Consultar desglose del GASTO EN FACTURAS de una familia" xr:uid="{00000000-0004-0000-0000-000002000000}"/>
    <hyperlink ref="A36" location="'Gasto en facturas por CCAA'!A1" display="Consultar desglose del GASTO EN FACTURAS de una familia por CC.AA" xr:uid="{00000000-0004-0000-0000-000003000000}"/>
    <hyperlink ref="A38" location="'DATOS POR CCAA'!A1" display="Consultar cómo ha evolucionado el GASTO TOTAL de una familia en la última década (media nacional y por CC.AA)" xr:uid="{00000000-0004-0000-0000-000004000000}"/>
    <hyperlink ref="A40" location="'DATOS POR CCAA'!A1" display="Consultar qué % del GASTO TOTAL de una familia se destina al pago de las facturas del hogar (media nacional y por CC.AA)" xr:uid="{00000000-0004-0000-0000-000005000000}"/>
    <hyperlink ref="A42" location="'DATOS POR CCAA'!A1" display="Consultar qué % de las familias se retrasa en el pago de la facturas del hogar  (media nacional y por CC.AA)" xr:uid="{00000000-0004-0000-0000-000006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23"/>
  <sheetViews>
    <sheetView workbookViewId="0">
      <selection activeCell="G19" sqref="G19"/>
    </sheetView>
  </sheetViews>
  <sheetFormatPr baseColWidth="10" defaultColWidth="12.6640625" defaultRowHeight="15" customHeight="1" x14ac:dyDescent="0.25"/>
  <cols>
    <col min="1" max="1" width="22.6640625" customWidth="1"/>
    <col min="2" max="2" width="23.109375" customWidth="1"/>
    <col min="3" max="3" width="23.44140625" customWidth="1"/>
    <col min="4" max="4" width="22.44140625" customWidth="1"/>
    <col min="5" max="5" width="25.44140625" customWidth="1"/>
    <col min="6" max="16" width="10.6640625" customWidth="1"/>
  </cols>
  <sheetData>
    <row r="1" spans="1:5" ht="12.75" customHeight="1" x14ac:dyDescent="0.25">
      <c r="A1" s="104" t="s">
        <v>39</v>
      </c>
      <c r="B1" s="105"/>
      <c r="C1" s="105"/>
      <c r="D1" s="105"/>
      <c r="E1" s="105"/>
    </row>
    <row r="2" spans="1:5" ht="24" x14ac:dyDescent="0.25">
      <c r="A2" s="29" t="s">
        <v>40</v>
      </c>
      <c r="B2" s="2" t="s">
        <v>1</v>
      </c>
      <c r="C2" s="2" t="s">
        <v>2</v>
      </c>
      <c r="D2" s="2" t="s">
        <v>3</v>
      </c>
      <c r="E2" s="2" t="s">
        <v>4</v>
      </c>
    </row>
    <row r="3" spans="1:5" ht="12.75" customHeight="1" x14ac:dyDescent="0.3">
      <c r="A3" s="30" t="s">
        <v>41</v>
      </c>
      <c r="B3" s="31">
        <f t="shared" ref="B3:E3" si="0">B45</f>
        <v>1515.3899999999999</v>
      </c>
      <c r="C3" s="31">
        <f t="shared" si="0"/>
        <v>3047.5</v>
      </c>
      <c r="D3" s="5">
        <f t="shared" si="0"/>
        <v>24.555666666666671</v>
      </c>
      <c r="E3" s="5">
        <f t="shared" si="0"/>
        <v>39.443333333333335</v>
      </c>
    </row>
    <row r="4" spans="1:5" ht="12.75" customHeight="1" x14ac:dyDescent="0.3">
      <c r="A4" s="32" t="s">
        <v>42</v>
      </c>
      <c r="B4" s="31">
        <f t="shared" ref="B4:E4" si="1">B66</f>
        <v>1549.91</v>
      </c>
      <c r="C4" s="31">
        <f t="shared" si="1"/>
        <v>3102.7799999999997</v>
      </c>
      <c r="D4" s="31">
        <f t="shared" si="1"/>
        <v>25.637333333333334</v>
      </c>
      <c r="E4" s="31">
        <f t="shared" si="1"/>
        <v>40.705833333333338</v>
      </c>
    </row>
    <row r="5" spans="1:5" ht="12.75" customHeight="1" x14ac:dyDescent="0.3">
      <c r="A5" s="32" t="s">
        <v>43</v>
      </c>
      <c r="B5" s="31">
        <f t="shared" ref="B5:E5" si="2">B88</f>
        <v>1417.7299999999998</v>
      </c>
      <c r="C5" s="31">
        <f t="shared" si="2"/>
        <v>2963.82</v>
      </c>
      <c r="D5" s="31">
        <f t="shared" si="2"/>
        <v>25.429833333333335</v>
      </c>
      <c r="E5" s="31">
        <f t="shared" si="2"/>
        <v>40.485833333333339</v>
      </c>
    </row>
    <row r="6" spans="1:5" ht="12.75" customHeight="1" x14ac:dyDescent="0.3">
      <c r="A6" s="32" t="s">
        <v>44</v>
      </c>
      <c r="B6" s="31">
        <f t="shared" ref="B6:E6" si="3">B110</f>
        <v>1958.5799999999997</v>
      </c>
      <c r="C6" s="31">
        <f t="shared" si="3"/>
        <v>3647.4599999999996</v>
      </c>
      <c r="D6" s="31">
        <f t="shared" si="3"/>
        <v>25.006500000000003</v>
      </c>
      <c r="E6" s="31">
        <f t="shared" si="3"/>
        <v>40.221666666666671</v>
      </c>
    </row>
    <row r="7" spans="1:5" ht="12.75" customHeight="1" x14ac:dyDescent="0.3">
      <c r="A7" s="32" t="s">
        <v>45</v>
      </c>
      <c r="B7" s="31">
        <f t="shared" ref="B7:E7" si="4">B132</f>
        <v>1499.59</v>
      </c>
      <c r="C7" s="31">
        <f t="shared" si="4"/>
        <v>3092.74</v>
      </c>
      <c r="D7" s="31">
        <f t="shared" si="4"/>
        <v>25.659000000000006</v>
      </c>
      <c r="E7" s="31">
        <f t="shared" si="4"/>
        <v>40.750000000000007</v>
      </c>
    </row>
    <row r="8" spans="1:5" ht="12.75" customHeight="1" x14ac:dyDescent="0.3">
      <c r="A8" s="32" t="s">
        <v>46</v>
      </c>
      <c r="B8" s="31">
        <f t="shared" ref="B8:E8" si="5">B154</f>
        <v>1466.7199999999998</v>
      </c>
      <c r="C8" s="31">
        <f t="shared" si="5"/>
        <v>3013.3799999999997</v>
      </c>
      <c r="D8" s="31">
        <f t="shared" si="5"/>
        <v>26.067333333333337</v>
      </c>
      <c r="E8" s="31">
        <f t="shared" si="5"/>
        <v>40.745000000000005</v>
      </c>
    </row>
    <row r="9" spans="1:5" ht="12.75" customHeight="1" x14ac:dyDescent="0.3">
      <c r="A9" s="32" t="s">
        <v>47</v>
      </c>
      <c r="B9" s="31">
        <f t="shared" ref="B9:E9" si="6">B176</f>
        <v>1410.34</v>
      </c>
      <c r="C9" s="31">
        <f t="shared" si="6"/>
        <v>3064.5</v>
      </c>
      <c r="D9" s="31">
        <f t="shared" si="6"/>
        <v>26.227333333333338</v>
      </c>
      <c r="E9" s="31">
        <f t="shared" si="6"/>
        <v>41.881666666666668</v>
      </c>
    </row>
    <row r="10" spans="1:5" ht="12.75" customHeight="1" x14ac:dyDescent="0.3">
      <c r="A10" s="32" t="s">
        <v>48</v>
      </c>
      <c r="B10" s="31">
        <f t="shared" ref="B10:E10" si="7">B198</f>
        <v>1399.6</v>
      </c>
      <c r="C10" s="31">
        <f t="shared" si="7"/>
        <v>2906.98</v>
      </c>
      <c r="D10" s="31">
        <f t="shared" si="7"/>
        <v>25.556500000000003</v>
      </c>
      <c r="E10" s="31">
        <f t="shared" si="7"/>
        <v>40.50083333333334</v>
      </c>
    </row>
    <row r="11" spans="1:5" ht="12.75" customHeight="1" x14ac:dyDescent="0.3">
      <c r="A11" s="32" t="s">
        <v>49</v>
      </c>
      <c r="B11" s="31">
        <f t="shared" ref="B11:E11" si="8">B220</f>
        <v>1676.5299999999997</v>
      </c>
      <c r="C11" s="31">
        <f t="shared" si="8"/>
        <v>3221.46</v>
      </c>
      <c r="D11" s="31">
        <f t="shared" si="8"/>
        <v>25.682333333333336</v>
      </c>
      <c r="E11" s="31">
        <f t="shared" si="8"/>
        <v>40.086666666666666</v>
      </c>
    </row>
    <row r="12" spans="1:5" ht="12.75" customHeight="1" x14ac:dyDescent="0.3">
      <c r="A12" s="32" t="s">
        <v>50</v>
      </c>
      <c r="B12" s="31">
        <f t="shared" ref="B12:E12" si="9">B242</f>
        <v>1415.87</v>
      </c>
      <c r="C12" s="31">
        <f t="shared" si="9"/>
        <v>2830.82</v>
      </c>
      <c r="D12" s="31">
        <f t="shared" si="9"/>
        <v>24.259833333333336</v>
      </c>
      <c r="E12" s="31">
        <f t="shared" si="9"/>
        <v>37.793333333333337</v>
      </c>
    </row>
    <row r="13" spans="1:5" ht="12.75" customHeight="1" x14ac:dyDescent="0.3">
      <c r="A13" s="32" t="s">
        <v>51</v>
      </c>
      <c r="B13" s="31">
        <f t="shared" ref="B13:E13" si="10">B264</f>
        <v>1427.3999999999999</v>
      </c>
      <c r="C13" s="31">
        <f t="shared" si="10"/>
        <v>2918.22</v>
      </c>
      <c r="D13" s="31">
        <f t="shared" si="10"/>
        <v>25.402333333333335</v>
      </c>
      <c r="E13" s="31">
        <f t="shared" si="10"/>
        <v>40.212500000000006</v>
      </c>
    </row>
    <row r="14" spans="1:5" ht="12.75" customHeight="1" x14ac:dyDescent="0.3">
      <c r="A14" s="32" t="s">
        <v>52</v>
      </c>
      <c r="B14" s="31">
        <f t="shared" ref="B14:E14" si="11">B286</f>
        <v>1379.4099999999999</v>
      </c>
      <c r="C14" s="31">
        <f t="shared" si="11"/>
        <v>2917.18</v>
      </c>
      <c r="D14" s="31">
        <f t="shared" si="11"/>
        <v>25.753166666666672</v>
      </c>
      <c r="E14" s="31">
        <f t="shared" si="11"/>
        <v>40.764166666666675</v>
      </c>
    </row>
    <row r="15" spans="1:5" ht="12.75" customHeight="1" x14ac:dyDescent="0.3">
      <c r="A15" s="32" t="s">
        <v>53</v>
      </c>
      <c r="B15" s="31">
        <f t="shared" ref="B15:E15" si="12">B308</f>
        <v>1499.8099999999997</v>
      </c>
      <c r="C15" s="31">
        <f t="shared" si="12"/>
        <v>3175.74</v>
      </c>
      <c r="D15" s="31">
        <f t="shared" si="12"/>
        <v>25.835666666666668</v>
      </c>
      <c r="E15" s="31">
        <f t="shared" si="12"/>
        <v>41.618333333333339</v>
      </c>
    </row>
    <row r="16" spans="1:5" ht="12.75" customHeight="1" x14ac:dyDescent="0.3">
      <c r="A16" s="32" t="s">
        <v>54</v>
      </c>
      <c r="B16" s="31">
        <f t="shared" ref="B16:E16" si="13">B330</f>
        <v>1887.8499999999997</v>
      </c>
      <c r="C16" s="31">
        <f t="shared" si="13"/>
        <v>3659.2599999999998</v>
      </c>
      <c r="D16" s="31">
        <f t="shared" si="13"/>
        <v>26.17316666666667</v>
      </c>
      <c r="E16" s="31">
        <f t="shared" si="13"/>
        <v>41.737500000000004</v>
      </c>
    </row>
    <row r="17" spans="1:5" ht="12.75" customHeight="1" x14ac:dyDescent="0.3">
      <c r="A17" s="32" t="s">
        <v>55</v>
      </c>
      <c r="B17" s="31">
        <f t="shared" ref="B17:E17" si="14">B352</f>
        <v>1514.2899999999997</v>
      </c>
      <c r="C17" s="31">
        <f t="shared" si="14"/>
        <v>2950.62</v>
      </c>
      <c r="D17" s="31">
        <f t="shared" si="14"/>
        <v>23.659833333333339</v>
      </c>
      <c r="E17" s="31">
        <f t="shared" si="14"/>
        <v>36.906666666666673</v>
      </c>
    </row>
    <row r="18" spans="1:5" ht="12.75" customHeight="1" x14ac:dyDescent="0.3">
      <c r="A18" s="32" t="s">
        <v>56</v>
      </c>
      <c r="B18" s="31">
        <f t="shared" ref="B18:E18" si="15">B374</f>
        <v>1364.5199999999998</v>
      </c>
      <c r="C18" s="31">
        <f t="shared" si="15"/>
        <v>2873.66</v>
      </c>
      <c r="D18" s="31">
        <f t="shared" si="15"/>
        <v>26.151500000000002</v>
      </c>
      <c r="E18" s="31">
        <f t="shared" si="15"/>
        <v>40.827500000000008</v>
      </c>
    </row>
    <row r="19" spans="1:5" ht="12.75" customHeight="1" x14ac:dyDescent="0.3">
      <c r="A19" s="32" t="s">
        <v>57</v>
      </c>
      <c r="B19" s="31">
        <f t="shared" ref="B19:E19" si="16">B396</f>
        <v>1573.1299999999999</v>
      </c>
      <c r="C19" s="31">
        <f t="shared" si="16"/>
        <v>3139.18</v>
      </c>
      <c r="D19" s="31">
        <f t="shared" si="16"/>
        <v>25.634833333333336</v>
      </c>
      <c r="E19" s="31">
        <f t="shared" si="16"/>
        <v>40.619166666666672</v>
      </c>
    </row>
    <row r="20" spans="1:5" ht="12.75" customHeight="1" x14ac:dyDescent="0.3">
      <c r="A20" s="32" t="s">
        <v>58</v>
      </c>
      <c r="B20" s="31">
        <f t="shared" ref="B20:E20" si="17">B418</f>
        <v>1654.0199999999998</v>
      </c>
      <c r="C20" s="31">
        <f t="shared" si="17"/>
        <v>3267.3399999999997</v>
      </c>
      <c r="D20" s="31">
        <f t="shared" si="17"/>
        <v>26.009000000000004</v>
      </c>
      <c r="E20" s="31">
        <f t="shared" si="17"/>
        <v>41.005833333333335</v>
      </c>
    </row>
    <row r="21" spans="1:5" ht="12.75" customHeight="1" x14ac:dyDescent="0.3">
      <c r="A21" s="32" t="s">
        <v>59</v>
      </c>
      <c r="B21" s="31">
        <f t="shared" ref="B21:E21" si="18">B440</f>
        <v>1367.9199999999998</v>
      </c>
      <c r="C21" s="31">
        <f t="shared" si="18"/>
        <v>2882.1</v>
      </c>
      <c r="D21" s="31">
        <f t="shared" si="18"/>
        <v>25.274833333333337</v>
      </c>
      <c r="E21" s="31">
        <f t="shared" si="18"/>
        <v>40.521666666666668</v>
      </c>
    </row>
    <row r="22" spans="1:5" ht="12.75" customHeight="1" x14ac:dyDescent="0.3">
      <c r="A22" s="33" t="s">
        <v>60</v>
      </c>
      <c r="B22" s="34">
        <f>'CIFRAS DE AHORRO 2023'!B21</f>
        <v>1158.6099999999999</v>
      </c>
      <c r="C22" s="34">
        <f>'CIFRAS DE AHORRO 2023'!C21</f>
        <v>3300.22</v>
      </c>
      <c r="D22" s="34">
        <f>'CIFRAS DE AHORRO 2023'!D21</f>
        <v>25.741500000000002</v>
      </c>
      <c r="E22" s="34">
        <f>'CIFRAS DE AHORRO 2023'!E21</f>
        <v>41.737500000000004</v>
      </c>
    </row>
    <row r="23" spans="1:5" ht="13.2" x14ac:dyDescent="0.25">
      <c r="A23" s="110" t="s">
        <v>61</v>
      </c>
      <c r="B23" s="105"/>
      <c r="C23" s="105"/>
      <c r="D23" s="105"/>
      <c r="E23" s="105"/>
    </row>
    <row r="24" spans="1:5" ht="12.75" customHeight="1" x14ac:dyDescent="0.3">
      <c r="A24" s="35"/>
    </row>
    <row r="25" spans="1:5" ht="12.75" customHeight="1" x14ac:dyDescent="0.3">
      <c r="A25" s="36" t="s">
        <v>41</v>
      </c>
    </row>
    <row r="26" spans="1:5" ht="24" x14ac:dyDescent="0.25">
      <c r="A26" s="2" t="s">
        <v>0</v>
      </c>
      <c r="B26" s="2" t="s">
        <v>1</v>
      </c>
      <c r="C26" s="2" t="s">
        <v>2</v>
      </c>
      <c r="D26" s="2" t="s">
        <v>3</v>
      </c>
      <c r="E26" s="2" t="s">
        <v>4</v>
      </c>
    </row>
    <row r="27" spans="1:5" ht="12.75" customHeight="1" x14ac:dyDescent="0.25">
      <c r="A27" s="3" t="s">
        <v>5</v>
      </c>
      <c r="B27" s="4">
        <v>39</v>
      </c>
      <c r="C27" s="4">
        <v>163</v>
      </c>
      <c r="D27" s="4">
        <v>13.49</v>
      </c>
      <c r="E27" s="4">
        <v>39.47</v>
      </c>
    </row>
    <row r="28" spans="1:5" ht="12.75" customHeight="1" x14ac:dyDescent="0.25">
      <c r="A28" s="3" t="s">
        <v>6</v>
      </c>
      <c r="B28" s="4">
        <v>36.24</v>
      </c>
      <c r="C28" s="4">
        <v>111.96</v>
      </c>
      <c r="D28" s="4">
        <v>4.54</v>
      </c>
      <c r="E28" s="4">
        <v>12.81</v>
      </c>
    </row>
    <row r="29" spans="1:5" ht="12.75" customHeight="1" x14ac:dyDescent="0.25">
      <c r="A29" s="3" t="s">
        <v>7</v>
      </c>
      <c r="B29" s="4">
        <v>17.600000000000001</v>
      </c>
      <c r="C29" s="4">
        <v>27</v>
      </c>
      <c r="D29" s="4">
        <v>50.87</v>
      </c>
      <c r="E29" s="4">
        <v>61.36</v>
      </c>
    </row>
    <row r="30" spans="1:5" ht="12.75" customHeight="1" x14ac:dyDescent="0.25">
      <c r="A30" s="3" t="s">
        <v>8</v>
      </c>
      <c r="B30" s="4">
        <v>72.680000000000007</v>
      </c>
      <c r="C30" s="4">
        <v>175.18</v>
      </c>
      <c r="D30" s="4">
        <v>44.73</v>
      </c>
      <c r="E30" s="4">
        <v>66.11</v>
      </c>
    </row>
    <row r="31" spans="1:5" ht="12.75" customHeight="1" x14ac:dyDescent="0.25">
      <c r="A31" s="3" t="s">
        <v>9</v>
      </c>
      <c r="B31" s="4">
        <v>73.489999999999995</v>
      </c>
      <c r="C31" s="4">
        <v>188</v>
      </c>
      <c r="D31" s="4">
        <v>30.16</v>
      </c>
      <c r="E31" s="4">
        <v>52.56</v>
      </c>
    </row>
    <row r="32" spans="1:5" ht="12.75" hidden="1" customHeight="1" x14ac:dyDescent="0.25">
      <c r="A32" s="8" t="s">
        <v>10</v>
      </c>
      <c r="B32" s="4">
        <v>137.63</v>
      </c>
      <c r="C32" s="4">
        <v>288</v>
      </c>
      <c r="D32" s="4">
        <v>43.33</v>
      </c>
      <c r="E32" s="4">
        <v>61.54</v>
      </c>
    </row>
    <row r="33" spans="1:5" ht="12.75" hidden="1" customHeight="1" x14ac:dyDescent="0.25">
      <c r="A33" s="8" t="s">
        <v>11</v>
      </c>
      <c r="B33" s="4">
        <v>54.75</v>
      </c>
      <c r="C33" s="4">
        <v>234</v>
      </c>
      <c r="D33" s="4">
        <v>37.82</v>
      </c>
      <c r="E33" s="4">
        <v>72.22</v>
      </c>
    </row>
    <row r="34" spans="1:5" ht="12.75" hidden="1" customHeight="1" x14ac:dyDescent="0.25">
      <c r="A34" s="8" t="s">
        <v>12</v>
      </c>
      <c r="B34" s="4">
        <v>51.81</v>
      </c>
      <c r="C34" s="4">
        <v>96</v>
      </c>
      <c r="D34" s="4">
        <v>38.15</v>
      </c>
      <c r="E34" s="4">
        <v>53.33</v>
      </c>
    </row>
    <row r="35" spans="1:5" ht="12.75" customHeight="1" x14ac:dyDescent="0.25">
      <c r="A35" s="8" t="s">
        <v>13</v>
      </c>
      <c r="B35" s="4">
        <v>240.98</v>
      </c>
      <c r="C35" s="4">
        <v>575.4</v>
      </c>
      <c r="D35" s="4">
        <v>42.65</v>
      </c>
      <c r="E35" s="4">
        <v>63.98</v>
      </c>
    </row>
    <row r="36" spans="1:5" ht="12.75" hidden="1" customHeight="1" x14ac:dyDescent="0.25">
      <c r="A36" s="8" t="s">
        <v>14</v>
      </c>
      <c r="B36" s="4">
        <v>157.5</v>
      </c>
      <c r="C36" s="4">
        <v>506.52</v>
      </c>
      <c r="D36" s="4">
        <v>23.81</v>
      </c>
      <c r="E36" s="4">
        <v>50.13</v>
      </c>
    </row>
    <row r="37" spans="1:5" ht="12.75" customHeight="1" x14ac:dyDescent="0.25">
      <c r="A37" s="10" t="s">
        <v>15</v>
      </c>
      <c r="B37" s="4">
        <v>591</v>
      </c>
      <c r="C37" s="4">
        <v>764.4</v>
      </c>
      <c r="D37" s="4">
        <v>7.27</v>
      </c>
      <c r="E37" s="4">
        <v>9.2100000000000009</v>
      </c>
    </row>
    <row r="38" spans="1:5" ht="12.75" customHeight="1" x14ac:dyDescent="0.25">
      <c r="A38" s="10" t="s">
        <v>16</v>
      </c>
      <c r="B38" s="4">
        <v>181</v>
      </c>
      <c r="C38" s="4">
        <v>240</v>
      </c>
      <c r="D38" s="4">
        <v>75.567999999999998</v>
      </c>
      <c r="E38" s="4">
        <v>100</v>
      </c>
    </row>
    <row r="39" spans="1:5" ht="12.75" customHeight="1" x14ac:dyDescent="0.25">
      <c r="A39" s="10" t="s">
        <v>17</v>
      </c>
      <c r="B39" s="4">
        <v>54.6</v>
      </c>
      <c r="C39" s="4">
        <v>134.16</v>
      </c>
      <c r="D39" s="4">
        <v>1.67</v>
      </c>
      <c r="E39" s="4">
        <v>4.0999999999999996</v>
      </c>
    </row>
    <row r="40" spans="1:5" ht="12.75" hidden="1" customHeight="1" x14ac:dyDescent="0.25">
      <c r="A40" s="10" t="s">
        <v>18</v>
      </c>
      <c r="B40" s="4">
        <v>156.15</v>
      </c>
      <c r="C40" s="4">
        <v>442.25</v>
      </c>
      <c r="D40" s="4">
        <v>35.229999999999997</v>
      </c>
      <c r="E40" s="4">
        <v>99.77</v>
      </c>
    </row>
    <row r="41" spans="1:5" ht="12.75" customHeight="1" x14ac:dyDescent="0.25">
      <c r="A41" s="10" t="s">
        <v>19</v>
      </c>
      <c r="B41" s="4">
        <v>88.56</v>
      </c>
      <c r="C41" s="4">
        <v>282.83999999999997</v>
      </c>
      <c r="D41" s="4">
        <v>2.54</v>
      </c>
      <c r="E41" s="4">
        <v>8.1199999999999992</v>
      </c>
    </row>
    <row r="42" spans="1:5" ht="12.75" customHeight="1" x14ac:dyDescent="0.25">
      <c r="A42" s="11" t="s">
        <v>20</v>
      </c>
      <c r="B42" s="4">
        <v>61.8</v>
      </c>
      <c r="C42" s="4">
        <v>249</v>
      </c>
      <c r="D42" s="4">
        <v>11.1</v>
      </c>
      <c r="E42" s="4">
        <v>33.54</v>
      </c>
    </row>
    <row r="43" spans="1:5" ht="12.75" customHeight="1" x14ac:dyDescent="0.25">
      <c r="A43" s="11" t="s">
        <v>21</v>
      </c>
      <c r="B43" s="4">
        <v>58.44</v>
      </c>
      <c r="C43" s="4">
        <v>136.56</v>
      </c>
      <c r="D43" s="4">
        <v>10.08</v>
      </c>
      <c r="E43" s="4">
        <v>22.06</v>
      </c>
    </row>
    <row r="44" spans="1:5" ht="12.75" hidden="1" customHeight="1" x14ac:dyDescent="0.25">
      <c r="A44" s="37" t="s">
        <v>22</v>
      </c>
      <c r="B44" s="38">
        <f t="shared" ref="B44:C44" si="19">(B27+B28+B29+B30+B31+B32+B33+B34+B35+B36+B37+B38+B39+B41+B42+B43)</f>
        <v>1917.0799999999997</v>
      </c>
      <c r="C44" s="38">
        <f t="shared" si="19"/>
        <v>4172.0200000000004</v>
      </c>
      <c r="D44" s="39">
        <f t="shared" ref="D44:E44" si="20">AVERAGE(D27:D39,D41:D43)</f>
        <v>27.361124999999998</v>
      </c>
      <c r="E44" s="40">
        <f t="shared" si="20"/>
        <v>44.408750000000005</v>
      </c>
    </row>
    <row r="45" spans="1:5" ht="36" x14ac:dyDescent="0.25">
      <c r="A45" s="15" t="s">
        <v>62</v>
      </c>
      <c r="B45" s="41">
        <f t="shared" ref="B45:C45" si="21">(B27+B28+B29+B30+B31+B35+B37+B38+B39+B41+B42+B43)</f>
        <v>1515.3899999999999</v>
      </c>
      <c r="C45" s="41">
        <f t="shared" si="21"/>
        <v>3047.5</v>
      </c>
      <c r="D45" s="42">
        <f t="shared" ref="D45:E45" si="22">AVERAGE(D27:D31,D35,D37:D39,D41:D43)</f>
        <v>24.555666666666671</v>
      </c>
      <c r="E45" s="43">
        <f t="shared" si="22"/>
        <v>39.443333333333335</v>
      </c>
    </row>
    <row r="46" spans="1:5" ht="12.75" customHeight="1" x14ac:dyDescent="0.25"/>
    <row r="47" spans="1:5" ht="12.75" customHeight="1" x14ac:dyDescent="0.3">
      <c r="A47" s="36" t="s">
        <v>42</v>
      </c>
    </row>
    <row r="48" spans="1:5" ht="24" x14ac:dyDescent="0.25">
      <c r="A48" s="2" t="s">
        <v>0</v>
      </c>
      <c r="B48" s="2" t="s">
        <v>1</v>
      </c>
      <c r="C48" s="2" t="s">
        <v>2</v>
      </c>
      <c r="D48" s="2" t="s">
        <v>3</v>
      </c>
      <c r="E48" s="2" t="s">
        <v>4</v>
      </c>
    </row>
    <row r="49" spans="1:5" ht="12.75" customHeight="1" x14ac:dyDescent="0.25">
      <c r="A49" s="3" t="s">
        <v>5</v>
      </c>
      <c r="B49" s="4">
        <v>60.080000000000013</v>
      </c>
      <c r="C49" s="4">
        <v>201</v>
      </c>
      <c r="D49" s="4">
        <v>26.46</v>
      </c>
      <c r="E49" s="4">
        <v>54.62</v>
      </c>
    </row>
    <row r="50" spans="1:5" ht="12.75" customHeight="1" x14ac:dyDescent="0.25">
      <c r="A50" s="3" t="s">
        <v>6</v>
      </c>
      <c r="B50" s="4">
        <v>36.24</v>
      </c>
      <c r="C50" s="4">
        <v>111.96</v>
      </c>
      <c r="D50" s="4">
        <v>4.54</v>
      </c>
      <c r="E50" s="4">
        <v>12.81</v>
      </c>
    </row>
    <row r="51" spans="1:5" ht="12.75" customHeight="1" x14ac:dyDescent="0.25">
      <c r="A51" s="3" t="s">
        <v>7</v>
      </c>
      <c r="B51" s="4">
        <v>17.600000000000001</v>
      </c>
      <c r="C51" s="4">
        <v>27</v>
      </c>
      <c r="D51" s="4">
        <v>50.87</v>
      </c>
      <c r="E51" s="4">
        <v>61.36</v>
      </c>
    </row>
    <row r="52" spans="1:5" ht="12.75" customHeight="1" x14ac:dyDescent="0.25">
      <c r="A52" s="3" t="s">
        <v>8</v>
      </c>
      <c r="B52" s="4">
        <v>72.680000000000007</v>
      </c>
      <c r="C52" s="4">
        <v>175.18</v>
      </c>
      <c r="D52" s="4">
        <v>44.73</v>
      </c>
      <c r="E52" s="4">
        <v>66.11</v>
      </c>
    </row>
    <row r="53" spans="1:5" ht="12.75" customHeight="1" x14ac:dyDescent="0.25">
      <c r="A53" s="3" t="s">
        <v>9</v>
      </c>
      <c r="B53" s="4">
        <v>73.489999999999995</v>
      </c>
      <c r="C53" s="4">
        <v>188</v>
      </c>
      <c r="D53" s="4">
        <v>30.16</v>
      </c>
      <c r="E53" s="4">
        <v>52.56</v>
      </c>
    </row>
    <row r="54" spans="1:5" ht="12.75" hidden="1" customHeight="1" x14ac:dyDescent="0.25">
      <c r="A54" s="8" t="s">
        <v>10</v>
      </c>
      <c r="B54" s="4">
        <v>137.63</v>
      </c>
      <c r="C54" s="4">
        <v>288</v>
      </c>
      <c r="D54" s="4">
        <v>43.33</v>
      </c>
      <c r="E54" s="4">
        <v>61.54</v>
      </c>
    </row>
    <row r="55" spans="1:5" ht="12.75" hidden="1" customHeight="1" x14ac:dyDescent="0.25">
      <c r="A55" s="8" t="s">
        <v>11</v>
      </c>
      <c r="B55" s="4">
        <v>54.75</v>
      </c>
      <c r="C55" s="4">
        <v>234</v>
      </c>
      <c r="D55" s="4">
        <v>37.82</v>
      </c>
      <c r="E55" s="4">
        <v>72.22</v>
      </c>
    </row>
    <row r="56" spans="1:5" ht="12.75" hidden="1" customHeight="1" x14ac:dyDescent="0.25">
      <c r="A56" s="8" t="s">
        <v>12</v>
      </c>
      <c r="B56" s="4">
        <v>51.81</v>
      </c>
      <c r="C56" s="4">
        <v>96</v>
      </c>
      <c r="D56" s="4">
        <v>38.15</v>
      </c>
      <c r="E56" s="4">
        <v>53.33</v>
      </c>
    </row>
    <row r="57" spans="1:5" ht="12.75" customHeight="1" x14ac:dyDescent="0.25">
      <c r="A57" s="8" t="s">
        <v>13</v>
      </c>
      <c r="B57" s="4">
        <v>240.98</v>
      </c>
      <c r="C57" s="4">
        <v>575.4</v>
      </c>
      <c r="D57" s="4">
        <v>42.65</v>
      </c>
      <c r="E57" s="4">
        <v>63.98</v>
      </c>
    </row>
    <row r="58" spans="1:5" ht="12.75" hidden="1" customHeight="1" x14ac:dyDescent="0.25">
      <c r="A58" s="8" t="s">
        <v>14</v>
      </c>
      <c r="B58" s="4">
        <v>157.5</v>
      </c>
      <c r="C58" s="4">
        <v>506.52</v>
      </c>
      <c r="D58" s="4">
        <v>23.81</v>
      </c>
      <c r="E58" s="4">
        <v>50.13</v>
      </c>
    </row>
    <row r="59" spans="1:5" ht="12.75" customHeight="1" x14ac:dyDescent="0.25">
      <c r="A59" s="10" t="s">
        <v>15</v>
      </c>
      <c r="B59" s="4">
        <v>604.44000000000005</v>
      </c>
      <c r="C59" s="4">
        <v>781.68</v>
      </c>
      <c r="D59" s="4">
        <v>7.28</v>
      </c>
      <c r="E59" s="4">
        <v>9.2100000000000009</v>
      </c>
    </row>
    <row r="60" spans="1:5" ht="12.75" customHeight="1" x14ac:dyDescent="0.25">
      <c r="A60" s="10" t="s">
        <v>16</v>
      </c>
      <c r="B60" s="4">
        <v>181</v>
      </c>
      <c r="C60" s="4">
        <v>240</v>
      </c>
      <c r="D60" s="4">
        <v>75.567999999999998</v>
      </c>
      <c r="E60" s="4">
        <v>100</v>
      </c>
    </row>
    <row r="61" spans="1:5" ht="12.75" customHeight="1" x14ac:dyDescent="0.25">
      <c r="A61" s="10" t="s">
        <v>17</v>
      </c>
      <c r="B61" s="4">
        <v>54.6</v>
      </c>
      <c r="C61" s="4">
        <v>134.16</v>
      </c>
      <c r="D61" s="4">
        <v>1.67</v>
      </c>
      <c r="E61" s="4">
        <v>4.0999999999999996</v>
      </c>
    </row>
    <row r="62" spans="1:5" ht="12.75" customHeight="1" x14ac:dyDescent="0.25">
      <c r="A62" s="10" t="s">
        <v>19</v>
      </c>
      <c r="B62" s="4">
        <v>88.56</v>
      </c>
      <c r="C62" s="4">
        <v>282.83999999999997</v>
      </c>
      <c r="D62" s="4">
        <v>2.54</v>
      </c>
      <c r="E62" s="4">
        <v>8.1199999999999992</v>
      </c>
    </row>
    <row r="63" spans="1:5" ht="12.75" customHeight="1" x14ac:dyDescent="0.25">
      <c r="A63" s="11" t="s">
        <v>20</v>
      </c>
      <c r="B63" s="4">
        <v>61.8</v>
      </c>
      <c r="C63" s="4">
        <v>249</v>
      </c>
      <c r="D63" s="4">
        <v>11.1</v>
      </c>
      <c r="E63" s="4">
        <v>33.54</v>
      </c>
    </row>
    <row r="64" spans="1:5" ht="12.75" customHeight="1" x14ac:dyDescent="0.25">
      <c r="A64" s="11" t="s">
        <v>21</v>
      </c>
      <c r="B64" s="4">
        <v>58.44</v>
      </c>
      <c r="C64" s="4">
        <v>136.56</v>
      </c>
      <c r="D64" s="4">
        <v>10.08</v>
      </c>
      <c r="E64" s="4">
        <v>22.06</v>
      </c>
    </row>
    <row r="65" spans="1:5" ht="12.75" hidden="1" customHeight="1" x14ac:dyDescent="0.25">
      <c r="A65" s="37" t="s">
        <v>22</v>
      </c>
      <c r="B65" s="38">
        <f t="shared" ref="B65:C65" si="23">(B49+B50+B51+B52+B53+B54+B55+B56+B57+B58+B59+B60+B61+B62+B63+B64)</f>
        <v>1951.6</v>
      </c>
      <c r="C65" s="38">
        <f t="shared" si="23"/>
        <v>4227.3</v>
      </c>
      <c r="D65" s="39">
        <f t="shared" ref="D65:E65" si="24">AVERAGE(D49:D61,D62:D64)</f>
        <v>28.172374999999995</v>
      </c>
      <c r="E65" s="40">
        <f t="shared" si="24"/>
        <v>45.355625000000003</v>
      </c>
    </row>
    <row r="66" spans="1:5" ht="36" x14ac:dyDescent="0.25">
      <c r="A66" s="15" t="s">
        <v>62</v>
      </c>
      <c r="B66" s="41">
        <f t="shared" ref="B66:C66" si="25">(B49+B50+B51+B52+B53+B57+B59+B60+B61+B62+B63+B64)</f>
        <v>1549.91</v>
      </c>
      <c r="C66" s="41">
        <f t="shared" si="25"/>
        <v>3102.7799999999997</v>
      </c>
      <c r="D66" s="42">
        <f t="shared" ref="D66:E66" si="26">AVERAGE(D49:D53,D57,D59:D61,D62:D64)</f>
        <v>25.637333333333334</v>
      </c>
      <c r="E66" s="43">
        <f t="shared" si="26"/>
        <v>40.705833333333338</v>
      </c>
    </row>
    <row r="67" spans="1:5" ht="12.75" customHeight="1" x14ac:dyDescent="0.25"/>
    <row r="68" spans="1:5" ht="12.75" customHeight="1" x14ac:dyDescent="0.3">
      <c r="A68" s="36" t="s">
        <v>43</v>
      </c>
    </row>
    <row r="69" spans="1:5" ht="24" x14ac:dyDescent="0.25">
      <c r="A69" s="2" t="s">
        <v>0</v>
      </c>
      <c r="B69" s="2" t="s">
        <v>1</v>
      </c>
      <c r="C69" s="2" t="s">
        <v>2</v>
      </c>
      <c r="D69" s="2" t="s">
        <v>3</v>
      </c>
      <c r="E69" s="2" t="s">
        <v>4</v>
      </c>
    </row>
    <row r="70" spans="1:5" ht="12.75" customHeight="1" x14ac:dyDescent="0.25">
      <c r="A70" s="3" t="s">
        <v>5</v>
      </c>
      <c r="B70" s="4">
        <v>72.5</v>
      </c>
      <c r="C70" s="4">
        <v>249</v>
      </c>
      <c r="D70" s="4">
        <v>23.97</v>
      </c>
      <c r="E70" s="4">
        <v>51.98</v>
      </c>
    </row>
    <row r="71" spans="1:5" ht="12.75" customHeight="1" x14ac:dyDescent="0.25">
      <c r="A71" s="3" t="s">
        <v>6</v>
      </c>
      <c r="B71" s="4">
        <v>36.24</v>
      </c>
      <c r="C71" s="4">
        <v>111.96</v>
      </c>
      <c r="D71" s="4">
        <v>4.54</v>
      </c>
      <c r="E71" s="4">
        <v>12.81</v>
      </c>
    </row>
    <row r="72" spans="1:5" ht="12.75" customHeight="1" x14ac:dyDescent="0.25">
      <c r="A72" s="3" t="s">
        <v>7</v>
      </c>
      <c r="B72" s="4">
        <v>17.600000000000001</v>
      </c>
      <c r="C72" s="4">
        <v>27</v>
      </c>
      <c r="D72" s="4">
        <v>50.87</v>
      </c>
      <c r="E72" s="4">
        <v>61.36</v>
      </c>
    </row>
    <row r="73" spans="1:5" ht="12.75" customHeight="1" x14ac:dyDescent="0.25">
      <c r="A73" s="3" t="s">
        <v>8</v>
      </c>
      <c r="B73" s="4">
        <v>72.680000000000007</v>
      </c>
      <c r="C73" s="4">
        <v>175.18</v>
      </c>
      <c r="D73" s="4">
        <v>44.73</v>
      </c>
      <c r="E73" s="4">
        <v>66.11</v>
      </c>
    </row>
    <row r="74" spans="1:5" ht="12.75" customHeight="1" x14ac:dyDescent="0.25">
      <c r="A74" s="3" t="s">
        <v>9</v>
      </c>
      <c r="B74" s="4">
        <v>73.489999999999995</v>
      </c>
      <c r="C74" s="4">
        <v>188</v>
      </c>
      <c r="D74" s="4">
        <v>30.16</v>
      </c>
      <c r="E74" s="4">
        <v>52.56</v>
      </c>
    </row>
    <row r="75" spans="1:5" ht="12.75" hidden="1" customHeight="1" x14ac:dyDescent="0.25">
      <c r="A75" s="8" t="s">
        <v>10</v>
      </c>
      <c r="B75" s="4">
        <v>137.63</v>
      </c>
      <c r="C75" s="4">
        <v>288</v>
      </c>
      <c r="D75" s="4">
        <v>43.33</v>
      </c>
      <c r="E75" s="4">
        <v>61.54</v>
      </c>
    </row>
    <row r="76" spans="1:5" ht="12.75" hidden="1" customHeight="1" x14ac:dyDescent="0.25">
      <c r="A76" s="8" t="s">
        <v>11</v>
      </c>
      <c r="B76" s="4">
        <v>54.75</v>
      </c>
      <c r="C76" s="4">
        <v>234</v>
      </c>
      <c r="D76" s="4">
        <v>37.82</v>
      </c>
      <c r="E76" s="4">
        <v>72.22</v>
      </c>
    </row>
    <row r="77" spans="1:5" ht="12.75" hidden="1" customHeight="1" x14ac:dyDescent="0.25">
      <c r="A77" s="8" t="s">
        <v>12</v>
      </c>
      <c r="B77" s="4">
        <v>51.81</v>
      </c>
      <c r="C77" s="4">
        <v>96</v>
      </c>
      <c r="D77" s="4">
        <v>38.15</v>
      </c>
      <c r="E77" s="4">
        <v>53.33</v>
      </c>
    </row>
    <row r="78" spans="1:5" ht="12.75" customHeight="1" x14ac:dyDescent="0.25">
      <c r="A78" s="8" t="s">
        <v>13</v>
      </c>
      <c r="B78" s="4">
        <v>240.98</v>
      </c>
      <c r="C78" s="4">
        <v>575.4</v>
      </c>
      <c r="D78" s="4">
        <v>42.65</v>
      </c>
      <c r="E78" s="4">
        <v>63.98</v>
      </c>
    </row>
    <row r="79" spans="1:5" ht="12.75" hidden="1" customHeight="1" x14ac:dyDescent="0.25">
      <c r="A79" s="8" t="s">
        <v>14</v>
      </c>
      <c r="B79" s="4">
        <v>157.5</v>
      </c>
      <c r="C79" s="4">
        <v>506.52</v>
      </c>
      <c r="D79" s="4">
        <v>23.81</v>
      </c>
      <c r="E79" s="4">
        <v>50.13</v>
      </c>
    </row>
    <row r="80" spans="1:5" ht="12.75" customHeight="1" x14ac:dyDescent="0.25">
      <c r="A80" s="10" t="s">
        <v>15</v>
      </c>
      <c r="B80" s="4">
        <v>459.84</v>
      </c>
      <c r="C80" s="4">
        <v>594.72</v>
      </c>
      <c r="D80" s="4">
        <v>7.28</v>
      </c>
      <c r="E80" s="4">
        <v>9.2100000000000009</v>
      </c>
    </row>
    <row r="81" spans="1:5" ht="12.75" customHeight="1" x14ac:dyDescent="0.25">
      <c r="A81" s="10" t="s">
        <v>16</v>
      </c>
      <c r="B81" s="4">
        <v>181</v>
      </c>
      <c r="C81" s="4">
        <v>240</v>
      </c>
      <c r="D81" s="4">
        <v>75.567999999999998</v>
      </c>
      <c r="E81" s="4">
        <v>100</v>
      </c>
    </row>
    <row r="82" spans="1:5" ht="12.75" customHeight="1" x14ac:dyDescent="0.25">
      <c r="A82" s="10" t="s">
        <v>17</v>
      </c>
      <c r="B82" s="4">
        <v>54.6</v>
      </c>
      <c r="C82" s="4">
        <v>134.16</v>
      </c>
      <c r="D82" s="4">
        <v>1.67</v>
      </c>
      <c r="E82" s="4">
        <v>4.0999999999999996</v>
      </c>
    </row>
    <row r="83" spans="1:5" ht="12.75" hidden="1" customHeight="1" x14ac:dyDescent="0.25">
      <c r="A83" s="10" t="s">
        <v>18</v>
      </c>
      <c r="B83" s="4">
        <v>156.15</v>
      </c>
      <c r="C83" s="4">
        <v>442.25</v>
      </c>
      <c r="D83" s="4">
        <v>35.229999999999997</v>
      </c>
      <c r="E83" s="4">
        <v>99.77</v>
      </c>
    </row>
    <row r="84" spans="1:5" ht="12.75" customHeight="1" x14ac:dyDescent="0.25">
      <c r="A84" s="10" t="s">
        <v>19</v>
      </c>
      <c r="B84" s="4">
        <v>88.56</v>
      </c>
      <c r="C84" s="4">
        <v>282.83999999999997</v>
      </c>
      <c r="D84" s="4">
        <v>2.54</v>
      </c>
      <c r="E84" s="4">
        <v>8.1199999999999992</v>
      </c>
    </row>
    <row r="85" spans="1:5" ht="12.75" customHeight="1" x14ac:dyDescent="0.25">
      <c r="A85" s="11" t="s">
        <v>20</v>
      </c>
      <c r="B85" s="4">
        <v>61.8</v>
      </c>
      <c r="C85" s="4">
        <v>249</v>
      </c>
      <c r="D85" s="4">
        <v>11.1</v>
      </c>
      <c r="E85" s="4">
        <v>33.54</v>
      </c>
    </row>
    <row r="86" spans="1:5" ht="12.75" customHeight="1" x14ac:dyDescent="0.25">
      <c r="A86" s="11" t="s">
        <v>21</v>
      </c>
      <c r="B86" s="4">
        <v>58.44</v>
      </c>
      <c r="C86" s="4">
        <v>136.56</v>
      </c>
      <c r="D86" s="4">
        <v>10.08</v>
      </c>
      <c r="E86" s="4">
        <v>22.06</v>
      </c>
    </row>
    <row r="87" spans="1:5" ht="12.75" hidden="1" customHeight="1" x14ac:dyDescent="0.25">
      <c r="A87" s="37" t="s">
        <v>22</v>
      </c>
      <c r="B87" s="38">
        <f t="shared" ref="B87:C87" si="27">(B70+B71+B72+B73+B74+B75+B76+B77+B78+B79+B80+B81+B82+B84+B85+B86)</f>
        <v>1819.4199999999998</v>
      </c>
      <c r="C87" s="38">
        <f t="shared" si="27"/>
        <v>4088.3399999999997</v>
      </c>
      <c r="D87" s="39">
        <f t="shared" ref="D87:E87" si="28">AVERAGE(D70:D82,D84:D86)</f>
        <v>28.016749999999995</v>
      </c>
      <c r="E87" s="40">
        <f t="shared" si="28"/>
        <v>45.190625000000004</v>
      </c>
    </row>
    <row r="88" spans="1:5" ht="36" x14ac:dyDescent="0.25">
      <c r="A88" s="15" t="s">
        <v>62</v>
      </c>
      <c r="B88" s="41">
        <f t="shared" ref="B88:C88" si="29">(B70+B71+B72+B73+B74+B78+B80+B81+B82+B84+B85+B86)</f>
        <v>1417.7299999999998</v>
      </c>
      <c r="C88" s="41">
        <f t="shared" si="29"/>
        <v>2963.82</v>
      </c>
      <c r="D88" s="42">
        <f t="shared" ref="D88:E88" si="30">AVERAGE(D70:D74,D78,D80:D82,D84:D86)</f>
        <v>25.429833333333335</v>
      </c>
      <c r="E88" s="43">
        <f t="shared" si="30"/>
        <v>40.485833333333339</v>
      </c>
    </row>
    <row r="89" spans="1:5" ht="12.75" customHeight="1" x14ac:dyDescent="0.25"/>
    <row r="90" spans="1:5" ht="12.75" customHeight="1" x14ac:dyDescent="0.3">
      <c r="A90" s="36" t="s">
        <v>44</v>
      </c>
    </row>
    <row r="91" spans="1:5" ht="24" x14ac:dyDescent="0.25">
      <c r="A91" s="2" t="s">
        <v>0</v>
      </c>
      <c r="B91" s="2" t="s">
        <v>1</v>
      </c>
      <c r="C91" s="2" t="s">
        <v>2</v>
      </c>
      <c r="D91" s="2" t="s">
        <v>3</v>
      </c>
      <c r="E91" s="2" t="s">
        <v>4</v>
      </c>
    </row>
    <row r="92" spans="1:5" ht="12.75" customHeight="1" x14ac:dyDescent="0.25">
      <c r="A92" s="3" t="s">
        <v>5</v>
      </c>
      <c r="B92" s="4">
        <v>49.829999999999984</v>
      </c>
      <c r="C92" s="4">
        <v>204</v>
      </c>
      <c r="D92" s="4">
        <v>18.89</v>
      </c>
      <c r="E92" s="4">
        <v>48.8</v>
      </c>
    </row>
    <row r="93" spans="1:5" ht="12.75" customHeight="1" x14ac:dyDescent="0.25">
      <c r="A93" s="3" t="s">
        <v>6</v>
      </c>
      <c r="B93" s="4">
        <v>36.24</v>
      </c>
      <c r="C93" s="4">
        <v>111.96</v>
      </c>
      <c r="D93" s="4">
        <v>4.54</v>
      </c>
      <c r="E93" s="4">
        <v>12.81</v>
      </c>
    </row>
    <row r="94" spans="1:5" ht="12.75" customHeight="1" x14ac:dyDescent="0.25">
      <c r="A94" s="3" t="s">
        <v>7</v>
      </c>
      <c r="B94" s="4">
        <v>17.600000000000001</v>
      </c>
      <c r="C94" s="4">
        <v>27</v>
      </c>
      <c r="D94" s="4">
        <v>50.87</v>
      </c>
      <c r="E94" s="4">
        <v>61.36</v>
      </c>
    </row>
    <row r="95" spans="1:5" ht="12.75" customHeight="1" x14ac:dyDescent="0.25">
      <c r="A95" s="3" t="s">
        <v>8</v>
      </c>
      <c r="B95" s="4">
        <v>72.680000000000007</v>
      </c>
      <c r="C95" s="4">
        <v>175.18</v>
      </c>
      <c r="D95" s="4">
        <v>44.73</v>
      </c>
      <c r="E95" s="4">
        <v>66.11</v>
      </c>
    </row>
    <row r="96" spans="1:5" ht="12.75" customHeight="1" x14ac:dyDescent="0.25">
      <c r="A96" s="3" t="s">
        <v>9</v>
      </c>
      <c r="B96" s="4">
        <v>73.489999999999995</v>
      </c>
      <c r="C96" s="4">
        <v>188</v>
      </c>
      <c r="D96" s="4">
        <v>30.16</v>
      </c>
      <c r="E96" s="4">
        <v>52.56</v>
      </c>
    </row>
    <row r="97" spans="1:5" ht="12.75" hidden="1" customHeight="1" x14ac:dyDescent="0.25">
      <c r="A97" s="8" t="s">
        <v>10</v>
      </c>
      <c r="B97" s="4">
        <v>137.63</v>
      </c>
      <c r="C97" s="4">
        <v>288</v>
      </c>
      <c r="D97" s="4">
        <v>43.33</v>
      </c>
      <c r="E97" s="4">
        <v>61.54</v>
      </c>
    </row>
    <row r="98" spans="1:5" ht="12.75" hidden="1" customHeight="1" x14ac:dyDescent="0.25">
      <c r="A98" s="8" t="s">
        <v>11</v>
      </c>
      <c r="B98" s="4">
        <v>54.75</v>
      </c>
      <c r="C98" s="4">
        <v>234</v>
      </c>
      <c r="D98" s="4">
        <v>37.82</v>
      </c>
      <c r="E98" s="4">
        <v>72.22</v>
      </c>
    </row>
    <row r="99" spans="1:5" ht="12.75" hidden="1" customHeight="1" x14ac:dyDescent="0.25">
      <c r="A99" s="8" t="s">
        <v>12</v>
      </c>
      <c r="B99" s="4">
        <v>51.81</v>
      </c>
      <c r="C99" s="4">
        <v>96</v>
      </c>
      <c r="D99" s="4">
        <v>38.15</v>
      </c>
      <c r="E99" s="4">
        <v>53.33</v>
      </c>
    </row>
    <row r="100" spans="1:5" ht="12.75" customHeight="1" x14ac:dyDescent="0.25">
      <c r="A100" s="8" t="s">
        <v>13</v>
      </c>
      <c r="B100" s="4">
        <v>240.98</v>
      </c>
      <c r="C100" s="4">
        <v>575.4</v>
      </c>
      <c r="D100" s="4">
        <v>42.65</v>
      </c>
      <c r="E100" s="4">
        <v>63.98</v>
      </c>
    </row>
    <row r="101" spans="1:5" ht="12.75" hidden="1" customHeight="1" x14ac:dyDescent="0.25">
      <c r="A101" s="8" t="s">
        <v>14</v>
      </c>
      <c r="B101" s="4">
        <v>157.5</v>
      </c>
      <c r="C101" s="4">
        <v>506.52</v>
      </c>
      <c r="D101" s="4">
        <v>23.81</v>
      </c>
      <c r="E101" s="4">
        <v>50.13</v>
      </c>
    </row>
    <row r="102" spans="1:5" ht="12.75" customHeight="1" x14ac:dyDescent="0.25">
      <c r="A102" s="10" t="s">
        <v>15</v>
      </c>
      <c r="B102" s="31">
        <v>1023.36</v>
      </c>
      <c r="C102" s="31">
        <v>1323.36</v>
      </c>
      <c r="D102" s="4">
        <v>7.28</v>
      </c>
      <c r="E102" s="4">
        <v>9.2200000000000006</v>
      </c>
    </row>
    <row r="103" spans="1:5" ht="12.75" customHeight="1" x14ac:dyDescent="0.25">
      <c r="A103" s="10" t="s">
        <v>16</v>
      </c>
      <c r="B103" s="4">
        <v>181</v>
      </c>
      <c r="C103" s="4">
        <v>240</v>
      </c>
      <c r="D103" s="4">
        <v>75.567999999999998</v>
      </c>
      <c r="E103" s="4">
        <v>100</v>
      </c>
    </row>
    <row r="104" spans="1:5" ht="12.75" customHeight="1" x14ac:dyDescent="0.25">
      <c r="A104" s="10" t="s">
        <v>17</v>
      </c>
      <c r="B104" s="4">
        <v>54.6</v>
      </c>
      <c r="C104" s="4">
        <v>134.16</v>
      </c>
      <c r="D104" s="4">
        <v>1.67</v>
      </c>
      <c r="E104" s="4">
        <v>4.0999999999999996</v>
      </c>
    </row>
    <row r="105" spans="1:5" ht="12.75" hidden="1" customHeight="1" x14ac:dyDescent="0.25">
      <c r="A105" s="10" t="s">
        <v>18</v>
      </c>
      <c r="B105" s="4">
        <v>156.15</v>
      </c>
      <c r="C105" s="4">
        <v>442.25</v>
      </c>
      <c r="D105" s="4">
        <v>35.229999999999997</v>
      </c>
      <c r="E105" s="4">
        <v>99.77</v>
      </c>
    </row>
    <row r="106" spans="1:5" ht="12.75" customHeight="1" x14ac:dyDescent="0.25">
      <c r="A106" s="10" t="s">
        <v>19</v>
      </c>
      <c r="B106" s="4">
        <v>88.56</v>
      </c>
      <c r="C106" s="4">
        <v>282.83999999999997</v>
      </c>
      <c r="D106" s="4">
        <v>2.54</v>
      </c>
      <c r="E106" s="4">
        <v>8.1199999999999992</v>
      </c>
    </row>
    <row r="107" spans="1:5" ht="12.75" customHeight="1" x14ac:dyDescent="0.25">
      <c r="A107" s="11" t="s">
        <v>20</v>
      </c>
      <c r="B107" s="4">
        <v>61.8</v>
      </c>
      <c r="C107" s="4">
        <v>249</v>
      </c>
      <c r="D107" s="4">
        <v>11.1</v>
      </c>
      <c r="E107" s="4">
        <v>33.54</v>
      </c>
    </row>
    <row r="108" spans="1:5" ht="12.75" customHeight="1" x14ac:dyDescent="0.25">
      <c r="A108" s="11" t="s">
        <v>21</v>
      </c>
      <c r="B108" s="4">
        <v>58.44</v>
      </c>
      <c r="C108" s="4">
        <v>136.56</v>
      </c>
      <c r="D108" s="4">
        <v>10.08</v>
      </c>
      <c r="E108" s="4">
        <v>22.06</v>
      </c>
    </row>
    <row r="109" spans="1:5" ht="12.75" hidden="1" customHeight="1" x14ac:dyDescent="0.25">
      <c r="A109" s="37" t="s">
        <v>22</v>
      </c>
      <c r="B109" s="38">
        <f t="shared" ref="B109:C109" si="31">(B92+B93+B94+B95+B96+B97+B98+B99+B100+B101+B102+B103+B104+B106+B107+B108)</f>
        <v>2360.27</v>
      </c>
      <c r="C109" s="38">
        <f t="shared" si="31"/>
        <v>4771.9800000000005</v>
      </c>
      <c r="D109" s="39">
        <f t="shared" ref="D109:E109" si="32">AVERAGE(D92:D104,D106:D108)</f>
        <v>27.699249999999996</v>
      </c>
      <c r="E109" s="40">
        <f t="shared" si="32"/>
        <v>44.9925</v>
      </c>
    </row>
    <row r="110" spans="1:5" ht="36" x14ac:dyDescent="0.25">
      <c r="A110" s="15" t="s">
        <v>62</v>
      </c>
      <c r="B110" s="41">
        <f t="shared" ref="B110:C110" si="33">(B92+B93+B94+B95+B96+B100+B102+B103+B104+B106+B107+B108)</f>
        <v>1958.5799999999997</v>
      </c>
      <c r="C110" s="41">
        <f t="shared" si="33"/>
        <v>3647.4599999999996</v>
      </c>
      <c r="D110" s="42">
        <f t="shared" ref="D110:E110" si="34">AVERAGE(D92:D96,D100,D102:D104,D106:D108)</f>
        <v>25.006500000000003</v>
      </c>
      <c r="E110" s="43">
        <f t="shared" si="34"/>
        <v>40.221666666666671</v>
      </c>
    </row>
    <row r="111" spans="1:5" ht="12.75" customHeight="1" x14ac:dyDescent="0.25"/>
    <row r="112" spans="1:5" ht="12.75" customHeight="1" x14ac:dyDescent="0.3">
      <c r="A112" s="36" t="s">
        <v>45</v>
      </c>
    </row>
    <row r="113" spans="1:5" ht="24" x14ac:dyDescent="0.25">
      <c r="A113" s="2" t="s">
        <v>0</v>
      </c>
      <c r="B113" s="2" t="s">
        <v>1</v>
      </c>
      <c r="C113" s="2" t="s">
        <v>2</v>
      </c>
      <c r="D113" s="2" t="s">
        <v>3</v>
      </c>
      <c r="E113" s="2" t="s">
        <v>4</v>
      </c>
    </row>
    <row r="114" spans="1:5" ht="12.75" customHeight="1" x14ac:dyDescent="0.25">
      <c r="A114" s="3" t="s">
        <v>5</v>
      </c>
      <c r="B114" s="4">
        <v>85.720000000000027</v>
      </c>
      <c r="C114" s="4">
        <v>289</v>
      </c>
      <c r="D114" s="4">
        <v>26.73</v>
      </c>
      <c r="E114" s="4">
        <v>55.15</v>
      </c>
    </row>
    <row r="115" spans="1:5" ht="12.75" customHeight="1" x14ac:dyDescent="0.25">
      <c r="A115" s="3" t="s">
        <v>6</v>
      </c>
      <c r="B115" s="4">
        <v>36.24</v>
      </c>
      <c r="C115" s="4">
        <v>111.96</v>
      </c>
      <c r="D115" s="4">
        <v>4.54</v>
      </c>
      <c r="E115" s="4">
        <v>12.81</v>
      </c>
    </row>
    <row r="116" spans="1:5" ht="12.75" customHeight="1" x14ac:dyDescent="0.25">
      <c r="A116" s="3" t="s">
        <v>7</v>
      </c>
      <c r="B116" s="4">
        <v>17.600000000000001</v>
      </c>
      <c r="C116" s="4">
        <v>27</v>
      </c>
      <c r="D116" s="4">
        <v>50.87</v>
      </c>
      <c r="E116" s="4">
        <v>61.36</v>
      </c>
    </row>
    <row r="117" spans="1:5" ht="12.75" customHeight="1" x14ac:dyDescent="0.25">
      <c r="A117" s="3" t="s">
        <v>8</v>
      </c>
      <c r="B117" s="4">
        <v>72.680000000000007</v>
      </c>
      <c r="C117" s="4">
        <v>175.18</v>
      </c>
      <c r="D117" s="4">
        <v>44.73</v>
      </c>
      <c r="E117" s="4">
        <v>66.11</v>
      </c>
    </row>
    <row r="118" spans="1:5" ht="12.75" customHeight="1" x14ac:dyDescent="0.25">
      <c r="A118" s="3" t="s">
        <v>9</v>
      </c>
      <c r="B118" s="4">
        <v>73.489999999999995</v>
      </c>
      <c r="C118" s="4">
        <v>188</v>
      </c>
      <c r="D118" s="4">
        <v>30.16</v>
      </c>
      <c r="E118" s="4">
        <v>52.56</v>
      </c>
    </row>
    <row r="119" spans="1:5" ht="12.75" hidden="1" customHeight="1" x14ac:dyDescent="0.25">
      <c r="A119" s="8" t="s">
        <v>10</v>
      </c>
      <c r="B119" s="4">
        <v>137.63</v>
      </c>
      <c r="C119" s="4">
        <v>288</v>
      </c>
      <c r="D119" s="4">
        <v>43.33</v>
      </c>
      <c r="E119" s="4">
        <v>61.54</v>
      </c>
    </row>
    <row r="120" spans="1:5" ht="12.75" hidden="1" customHeight="1" x14ac:dyDescent="0.25">
      <c r="A120" s="8" t="s">
        <v>11</v>
      </c>
      <c r="B120" s="4">
        <v>54.75</v>
      </c>
      <c r="C120" s="4">
        <v>234</v>
      </c>
      <c r="D120" s="4">
        <v>37.82</v>
      </c>
      <c r="E120" s="4">
        <v>72.22</v>
      </c>
    </row>
    <row r="121" spans="1:5" ht="12.75" hidden="1" customHeight="1" x14ac:dyDescent="0.25">
      <c r="A121" s="8" t="s">
        <v>12</v>
      </c>
      <c r="B121" s="4">
        <v>51.81</v>
      </c>
      <c r="C121" s="4">
        <v>96</v>
      </c>
      <c r="D121" s="4">
        <v>38.15</v>
      </c>
      <c r="E121" s="4">
        <v>53.33</v>
      </c>
    </row>
    <row r="122" spans="1:5" ht="12.75" customHeight="1" x14ac:dyDescent="0.25">
      <c r="A122" s="8" t="s">
        <v>13</v>
      </c>
      <c r="B122" s="4">
        <v>240.98</v>
      </c>
      <c r="C122" s="4">
        <v>575.4</v>
      </c>
      <c r="D122" s="4">
        <v>42.65</v>
      </c>
      <c r="E122" s="4">
        <v>63.98</v>
      </c>
    </row>
    <row r="123" spans="1:5" ht="12.75" hidden="1" customHeight="1" x14ac:dyDescent="0.25">
      <c r="A123" s="8" t="s">
        <v>14</v>
      </c>
      <c r="B123" s="4">
        <v>157.5</v>
      </c>
      <c r="C123" s="4">
        <v>506.52</v>
      </c>
      <c r="D123" s="4">
        <v>23.81</v>
      </c>
      <c r="E123" s="4">
        <v>50.13</v>
      </c>
    </row>
    <row r="124" spans="1:5" ht="12.75" customHeight="1" x14ac:dyDescent="0.25">
      <c r="A124" s="10" t="s">
        <v>15</v>
      </c>
      <c r="B124" s="4">
        <v>528.48</v>
      </c>
      <c r="C124" s="4">
        <v>683.64</v>
      </c>
      <c r="D124" s="4">
        <v>7.27</v>
      </c>
      <c r="E124" s="4">
        <v>9.2100000000000009</v>
      </c>
    </row>
    <row r="125" spans="1:5" ht="12.75" customHeight="1" x14ac:dyDescent="0.25">
      <c r="A125" s="10" t="s">
        <v>16</v>
      </c>
      <c r="B125" s="44">
        <v>181</v>
      </c>
      <c r="C125" s="45" t="s">
        <v>63</v>
      </c>
      <c r="D125" s="4">
        <v>75.567999999999998</v>
      </c>
      <c r="E125" s="4">
        <v>100</v>
      </c>
    </row>
    <row r="126" spans="1:5" ht="12.75" customHeight="1" x14ac:dyDescent="0.25">
      <c r="A126" s="10" t="s">
        <v>17</v>
      </c>
      <c r="B126" s="4">
        <v>54.6</v>
      </c>
      <c r="C126" s="4">
        <v>134.16</v>
      </c>
      <c r="D126" s="4">
        <v>1.67</v>
      </c>
      <c r="E126" s="4">
        <v>4.0999999999999996</v>
      </c>
    </row>
    <row r="127" spans="1:5" ht="12.75" hidden="1" customHeight="1" x14ac:dyDescent="0.25">
      <c r="A127" s="10" t="s">
        <v>18</v>
      </c>
      <c r="B127" s="4">
        <v>156.15</v>
      </c>
      <c r="C127" s="4">
        <v>442.25</v>
      </c>
      <c r="D127" s="4">
        <v>35.229999999999997</v>
      </c>
      <c r="E127" s="4">
        <v>99.77</v>
      </c>
    </row>
    <row r="128" spans="1:5" ht="12.75" customHeight="1" x14ac:dyDescent="0.25">
      <c r="A128" s="10" t="s">
        <v>19</v>
      </c>
      <c r="B128" s="4">
        <v>88.56</v>
      </c>
      <c r="C128" s="4">
        <v>282.83999999999997</v>
      </c>
      <c r="D128" s="4">
        <v>2.54</v>
      </c>
      <c r="E128" s="4">
        <v>8.1199999999999992</v>
      </c>
    </row>
    <row r="129" spans="1:5" ht="12.75" customHeight="1" x14ac:dyDescent="0.25">
      <c r="A129" s="11" t="s">
        <v>20</v>
      </c>
      <c r="B129" s="4">
        <v>61.8</v>
      </c>
      <c r="C129" s="4">
        <v>249</v>
      </c>
      <c r="D129" s="4">
        <v>11.1</v>
      </c>
      <c r="E129" s="4">
        <v>33.54</v>
      </c>
    </row>
    <row r="130" spans="1:5" ht="12.75" customHeight="1" x14ac:dyDescent="0.25">
      <c r="A130" s="11" t="s">
        <v>21</v>
      </c>
      <c r="B130" s="4">
        <v>58.44</v>
      </c>
      <c r="C130" s="4">
        <v>136.56</v>
      </c>
      <c r="D130" s="4">
        <v>10.08</v>
      </c>
      <c r="E130" s="4">
        <v>22.06</v>
      </c>
    </row>
    <row r="131" spans="1:5" ht="12.75" hidden="1" customHeight="1" x14ac:dyDescent="0.25">
      <c r="A131" s="37" t="s">
        <v>22</v>
      </c>
      <c r="B131" s="38">
        <f t="shared" ref="B131:C131" si="35">(B114+B115+B116+B117+B118+B119+B120+B121+B122+B123+B124+B125+B126+B128+B129+B130)</f>
        <v>1901.28</v>
      </c>
      <c r="C131" s="38">
        <f t="shared" si="35"/>
        <v>4217.26</v>
      </c>
      <c r="D131" s="39">
        <f t="shared" ref="D131:E131" si="36">AVERAGE(D114:D126,D128:D130)</f>
        <v>28.188624999999998</v>
      </c>
      <c r="E131" s="40">
        <f t="shared" si="36"/>
        <v>45.388750000000002</v>
      </c>
    </row>
    <row r="132" spans="1:5" ht="36" x14ac:dyDescent="0.25">
      <c r="A132" s="15" t="s">
        <v>62</v>
      </c>
      <c r="B132" s="41">
        <f t="shared" ref="B132:C132" si="37">(B114+B115+B116+B117+B118+B122+B124+B125+B126+B128+B129+B130)</f>
        <v>1499.59</v>
      </c>
      <c r="C132" s="41">
        <f t="shared" si="37"/>
        <v>3092.74</v>
      </c>
      <c r="D132" s="42">
        <f t="shared" ref="D132:E132" si="38">AVERAGE(D114:D118,D122,D124:D126,D128:D130)</f>
        <v>25.659000000000006</v>
      </c>
      <c r="E132" s="43">
        <f t="shared" si="38"/>
        <v>40.750000000000007</v>
      </c>
    </row>
    <row r="133" spans="1:5" ht="12.75" customHeight="1" x14ac:dyDescent="0.25"/>
    <row r="134" spans="1:5" ht="12.75" customHeight="1" x14ac:dyDescent="0.3">
      <c r="A134" s="36" t="s">
        <v>46</v>
      </c>
    </row>
    <row r="135" spans="1:5" ht="24" x14ac:dyDescent="0.25">
      <c r="A135" s="2" t="s">
        <v>0</v>
      </c>
      <c r="B135" s="2" t="s">
        <v>1</v>
      </c>
      <c r="C135" s="2" t="s">
        <v>2</v>
      </c>
      <c r="D135" s="2" t="s">
        <v>3</v>
      </c>
      <c r="E135" s="2" t="s">
        <v>4</v>
      </c>
    </row>
    <row r="136" spans="1:5" ht="12.75" customHeight="1" x14ac:dyDescent="0.25">
      <c r="A136" s="3" t="s">
        <v>5</v>
      </c>
      <c r="B136" s="4">
        <v>104.08999999999997</v>
      </c>
      <c r="C136" s="4">
        <v>276</v>
      </c>
      <c r="D136" s="4">
        <v>31.63</v>
      </c>
      <c r="E136" s="4">
        <v>55.09</v>
      </c>
    </row>
    <row r="137" spans="1:5" ht="12.75" customHeight="1" x14ac:dyDescent="0.25">
      <c r="A137" s="3" t="s">
        <v>6</v>
      </c>
      <c r="B137" s="4">
        <v>36.24</v>
      </c>
      <c r="C137" s="4">
        <v>111.96</v>
      </c>
      <c r="D137" s="4">
        <v>4.54</v>
      </c>
      <c r="E137" s="4">
        <v>12.81</v>
      </c>
    </row>
    <row r="138" spans="1:5" ht="12.75" customHeight="1" x14ac:dyDescent="0.25">
      <c r="A138" s="3" t="s">
        <v>7</v>
      </c>
      <c r="B138" s="4">
        <v>17.600000000000001</v>
      </c>
      <c r="C138" s="4">
        <v>27</v>
      </c>
      <c r="D138" s="4">
        <v>50.87</v>
      </c>
      <c r="E138" s="4">
        <v>61.36</v>
      </c>
    </row>
    <row r="139" spans="1:5" ht="12.75" customHeight="1" x14ac:dyDescent="0.25">
      <c r="A139" s="3" t="s">
        <v>8</v>
      </c>
      <c r="B139" s="4">
        <v>72.680000000000007</v>
      </c>
      <c r="C139" s="4">
        <v>175.18</v>
      </c>
      <c r="D139" s="4">
        <v>44.73</v>
      </c>
      <c r="E139" s="4">
        <v>66.11</v>
      </c>
    </row>
    <row r="140" spans="1:5" ht="12.75" customHeight="1" x14ac:dyDescent="0.25">
      <c r="A140" s="3" t="s">
        <v>9</v>
      </c>
      <c r="B140" s="4">
        <v>73.489999999999995</v>
      </c>
      <c r="C140" s="4">
        <v>188</v>
      </c>
      <c r="D140" s="4">
        <v>30.16</v>
      </c>
      <c r="E140" s="4">
        <v>52.56</v>
      </c>
    </row>
    <row r="141" spans="1:5" ht="12.75" hidden="1" customHeight="1" x14ac:dyDescent="0.25">
      <c r="A141" s="8" t="s">
        <v>10</v>
      </c>
      <c r="B141" s="4">
        <v>137.63</v>
      </c>
      <c r="C141" s="4">
        <v>288</v>
      </c>
      <c r="D141" s="4">
        <v>43.33</v>
      </c>
      <c r="E141" s="4">
        <v>61.54</v>
      </c>
    </row>
    <row r="142" spans="1:5" ht="12.75" hidden="1" customHeight="1" x14ac:dyDescent="0.25">
      <c r="A142" s="8" t="s">
        <v>11</v>
      </c>
      <c r="B142" s="4">
        <v>54.75</v>
      </c>
      <c r="C142" s="4">
        <v>234</v>
      </c>
      <c r="D142" s="4">
        <v>37.82</v>
      </c>
      <c r="E142" s="4">
        <v>72.22</v>
      </c>
    </row>
    <row r="143" spans="1:5" ht="12.75" hidden="1" customHeight="1" x14ac:dyDescent="0.25">
      <c r="A143" s="8" t="s">
        <v>12</v>
      </c>
      <c r="B143" s="4">
        <v>51.81</v>
      </c>
      <c r="C143" s="4">
        <v>96</v>
      </c>
      <c r="D143" s="4">
        <v>38.15</v>
      </c>
      <c r="E143" s="4">
        <v>53.33</v>
      </c>
    </row>
    <row r="144" spans="1:5" ht="12.75" customHeight="1" x14ac:dyDescent="0.25">
      <c r="A144" s="8" t="s">
        <v>13</v>
      </c>
      <c r="B144" s="4">
        <v>240.98</v>
      </c>
      <c r="C144" s="4">
        <v>575.4</v>
      </c>
      <c r="D144" s="4">
        <v>42.65</v>
      </c>
      <c r="E144" s="4">
        <v>63.98</v>
      </c>
    </row>
    <row r="145" spans="1:5" ht="12.75" hidden="1" customHeight="1" x14ac:dyDescent="0.25">
      <c r="A145" s="8" t="s">
        <v>14</v>
      </c>
      <c r="B145" s="4">
        <v>157.5</v>
      </c>
      <c r="C145" s="4">
        <v>506.52</v>
      </c>
      <c r="D145" s="4">
        <v>23.81</v>
      </c>
      <c r="E145" s="4">
        <v>50.13</v>
      </c>
    </row>
    <row r="146" spans="1:5" ht="12.75" customHeight="1" x14ac:dyDescent="0.25">
      <c r="A146" s="10" t="s">
        <v>15</v>
      </c>
      <c r="B146" s="4">
        <v>477.24</v>
      </c>
      <c r="C146" s="4">
        <v>617.28</v>
      </c>
      <c r="D146" s="4">
        <v>7.27</v>
      </c>
      <c r="E146" s="4">
        <v>9.2100000000000009</v>
      </c>
    </row>
    <row r="147" spans="1:5" ht="12.75" customHeight="1" x14ac:dyDescent="0.25">
      <c r="A147" s="10" t="s">
        <v>16</v>
      </c>
      <c r="B147" s="44">
        <v>181</v>
      </c>
      <c r="C147" s="45" t="s">
        <v>63</v>
      </c>
      <c r="D147" s="4">
        <v>75.567999999999998</v>
      </c>
      <c r="E147" s="4">
        <v>100</v>
      </c>
    </row>
    <row r="148" spans="1:5" ht="12.75" customHeight="1" x14ac:dyDescent="0.25">
      <c r="A148" s="10" t="s">
        <v>17</v>
      </c>
      <c r="B148" s="4">
        <v>54.6</v>
      </c>
      <c r="C148" s="4">
        <v>134.16</v>
      </c>
      <c r="D148" s="4">
        <v>1.67</v>
      </c>
      <c r="E148" s="4">
        <v>4.0999999999999996</v>
      </c>
    </row>
    <row r="149" spans="1:5" ht="12.75" hidden="1" customHeight="1" x14ac:dyDescent="0.25">
      <c r="A149" s="10" t="s">
        <v>18</v>
      </c>
      <c r="B149" s="4">
        <v>156.15</v>
      </c>
      <c r="C149" s="4">
        <v>442.25</v>
      </c>
      <c r="D149" s="4">
        <v>35.229999999999997</v>
      </c>
      <c r="E149" s="4">
        <v>99.77</v>
      </c>
    </row>
    <row r="150" spans="1:5" ht="12.75" customHeight="1" x14ac:dyDescent="0.25">
      <c r="A150" s="10" t="s">
        <v>19</v>
      </c>
      <c r="B150" s="4">
        <v>88.56</v>
      </c>
      <c r="C150" s="4">
        <v>282.83999999999997</v>
      </c>
      <c r="D150" s="4">
        <v>2.54</v>
      </c>
      <c r="E150" s="4">
        <v>8.1199999999999992</v>
      </c>
    </row>
    <row r="151" spans="1:5" ht="12.75" customHeight="1" x14ac:dyDescent="0.25">
      <c r="A151" s="11" t="s">
        <v>20</v>
      </c>
      <c r="B151" s="4">
        <v>61.8</v>
      </c>
      <c r="C151" s="4">
        <v>249</v>
      </c>
      <c r="D151" s="4">
        <v>11.1</v>
      </c>
      <c r="E151" s="4">
        <v>33.54</v>
      </c>
    </row>
    <row r="152" spans="1:5" ht="12.75" customHeight="1" x14ac:dyDescent="0.25">
      <c r="A152" s="11" t="s">
        <v>21</v>
      </c>
      <c r="B152" s="4">
        <v>58.44</v>
      </c>
      <c r="C152" s="4">
        <v>136.56</v>
      </c>
      <c r="D152" s="4">
        <v>10.08</v>
      </c>
      <c r="E152" s="4">
        <v>22.06</v>
      </c>
    </row>
    <row r="153" spans="1:5" ht="12.75" hidden="1" customHeight="1" x14ac:dyDescent="0.25">
      <c r="A153" s="37" t="s">
        <v>22</v>
      </c>
      <c r="B153" s="38">
        <f t="shared" ref="B153:C153" si="39">(B136+B137+B138+B139+B140+B141+B142+B143+B144+B145+B146+B147+B148+B150+B151+B152)</f>
        <v>1868.4099999999999</v>
      </c>
      <c r="C153" s="38">
        <f t="shared" si="39"/>
        <v>4137.9000000000005</v>
      </c>
      <c r="D153" s="39">
        <f t="shared" ref="D153:E153" si="40">AVERAGE(D136:D148,D150:D152)</f>
        <v>28.494874999999997</v>
      </c>
      <c r="E153" s="40">
        <f t="shared" si="40"/>
        <v>45.385000000000005</v>
      </c>
    </row>
    <row r="154" spans="1:5" ht="36" x14ac:dyDescent="0.25">
      <c r="A154" s="15" t="s">
        <v>62</v>
      </c>
      <c r="B154" s="41">
        <f t="shared" ref="B154:C154" si="41">(B136+B137+B138+B139+B140+B144+B146+B147+B148+B150+B151+B152)</f>
        <v>1466.7199999999998</v>
      </c>
      <c r="C154" s="41">
        <f t="shared" si="41"/>
        <v>3013.3799999999997</v>
      </c>
      <c r="D154" s="42">
        <f t="shared" ref="D154:E154" si="42">AVERAGE(D136:D140,D144,D146:D148,D150:D152)</f>
        <v>26.067333333333337</v>
      </c>
      <c r="E154" s="43">
        <f t="shared" si="42"/>
        <v>40.745000000000005</v>
      </c>
    </row>
    <row r="155" spans="1:5" ht="12.75" customHeight="1" x14ac:dyDescent="0.25"/>
    <row r="156" spans="1:5" ht="12.75" customHeight="1" x14ac:dyDescent="0.3">
      <c r="A156" s="36" t="s">
        <v>47</v>
      </c>
    </row>
    <row r="157" spans="1:5" ht="24" x14ac:dyDescent="0.25">
      <c r="A157" s="2" t="s">
        <v>0</v>
      </c>
      <c r="B157" s="2" t="s">
        <v>1</v>
      </c>
      <c r="C157" s="2" t="s">
        <v>2</v>
      </c>
      <c r="D157" s="2" t="s">
        <v>3</v>
      </c>
      <c r="E157" s="2" t="s">
        <v>4</v>
      </c>
    </row>
    <row r="158" spans="1:5" ht="12.75" customHeight="1" x14ac:dyDescent="0.25">
      <c r="A158" s="3" t="s">
        <v>5</v>
      </c>
      <c r="B158" s="4">
        <v>86.829999999999984</v>
      </c>
      <c r="C158" s="4">
        <v>378</v>
      </c>
      <c r="D158" s="4">
        <v>33.549999999999997</v>
      </c>
      <c r="E158" s="4">
        <v>68.73</v>
      </c>
    </row>
    <row r="159" spans="1:5" ht="12.75" customHeight="1" x14ac:dyDescent="0.25">
      <c r="A159" s="3" t="s">
        <v>6</v>
      </c>
      <c r="B159" s="4">
        <v>36.24</v>
      </c>
      <c r="C159" s="4">
        <v>111.96</v>
      </c>
      <c r="D159" s="4">
        <v>4.54</v>
      </c>
      <c r="E159" s="4">
        <v>12.81</v>
      </c>
    </row>
    <row r="160" spans="1:5" ht="12.75" customHeight="1" x14ac:dyDescent="0.25">
      <c r="A160" s="3" t="s">
        <v>7</v>
      </c>
      <c r="B160" s="4">
        <v>17.600000000000001</v>
      </c>
      <c r="C160" s="4">
        <v>27</v>
      </c>
      <c r="D160" s="4">
        <v>50.87</v>
      </c>
      <c r="E160" s="4">
        <v>61.36</v>
      </c>
    </row>
    <row r="161" spans="1:5" ht="12.75" customHeight="1" x14ac:dyDescent="0.25">
      <c r="A161" s="3" t="s">
        <v>8</v>
      </c>
      <c r="B161" s="4">
        <v>72.680000000000007</v>
      </c>
      <c r="C161" s="4">
        <v>175.18</v>
      </c>
      <c r="D161" s="4">
        <v>44.73</v>
      </c>
      <c r="E161" s="4">
        <v>66.11</v>
      </c>
    </row>
    <row r="162" spans="1:5" ht="12.75" customHeight="1" x14ac:dyDescent="0.25">
      <c r="A162" s="3" t="s">
        <v>9</v>
      </c>
      <c r="B162" s="4">
        <v>73.489999999999995</v>
      </c>
      <c r="C162" s="4">
        <v>188</v>
      </c>
      <c r="D162" s="4">
        <v>30.16</v>
      </c>
      <c r="E162" s="4">
        <v>52.56</v>
      </c>
    </row>
    <row r="163" spans="1:5" ht="12.75" hidden="1" customHeight="1" x14ac:dyDescent="0.25">
      <c r="A163" s="8" t="s">
        <v>10</v>
      </c>
      <c r="B163" s="4">
        <v>137.63</v>
      </c>
      <c r="C163" s="4">
        <v>288</v>
      </c>
      <c r="D163" s="4">
        <v>43.33</v>
      </c>
      <c r="E163" s="4">
        <v>61.54</v>
      </c>
    </row>
    <row r="164" spans="1:5" ht="12.75" hidden="1" customHeight="1" x14ac:dyDescent="0.25">
      <c r="A164" s="8" t="s">
        <v>11</v>
      </c>
      <c r="B164" s="4">
        <v>54.75</v>
      </c>
      <c r="C164" s="4">
        <v>234</v>
      </c>
      <c r="D164" s="4">
        <v>37.82</v>
      </c>
      <c r="E164" s="4">
        <v>72.22</v>
      </c>
    </row>
    <row r="165" spans="1:5" ht="12.75" hidden="1" customHeight="1" x14ac:dyDescent="0.25">
      <c r="A165" s="8" t="s">
        <v>12</v>
      </c>
      <c r="B165" s="4">
        <v>51.81</v>
      </c>
      <c r="C165" s="4">
        <v>96</v>
      </c>
      <c r="D165" s="4">
        <v>38.15</v>
      </c>
      <c r="E165" s="4">
        <v>53.33</v>
      </c>
    </row>
    <row r="166" spans="1:5" ht="12.75" customHeight="1" x14ac:dyDescent="0.25">
      <c r="A166" s="8" t="s">
        <v>13</v>
      </c>
      <c r="B166" s="4">
        <v>240.98</v>
      </c>
      <c r="C166" s="4">
        <v>575.4</v>
      </c>
      <c r="D166" s="4">
        <v>42.65</v>
      </c>
      <c r="E166" s="4">
        <v>63.98</v>
      </c>
    </row>
    <row r="167" spans="1:5" ht="12.75" hidden="1" customHeight="1" x14ac:dyDescent="0.25">
      <c r="A167" s="8" t="s">
        <v>14</v>
      </c>
      <c r="B167" s="4">
        <v>157.5</v>
      </c>
      <c r="C167" s="4">
        <v>506.52</v>
      </c>
      <c r="D167" s="4">
        <v>23.81</v>
      </c>
      <c r="E167" s="4">
        <v>50.13</v>
      </c>
    </row>
    <row r="168" spans="1:5" ht="12.75" customHeight="1" x14ac:dyDescent="0.25">
      <c r="A168" s="10" t="s">
        <v>15</v>
      </c>
      <c r="B168" s="4">
        <v>438.12</v>
      </c>
      <c r="C168" s="4">
        <v>566.4</v>
      </c>
      <c r="D168" s="4">
        <v>7.27</v>
      </c>
      <c r="E168" s="4">
        <v>9.2100000000000009</v>
      </c>
    </row>
    <row r="169" spans="1:5" ht="12.75" customHeight="1" x14ac:dyDescent="0.25">
      <c r="A169" s="10" t="s">
        <v>16</v>
      </c>
      <c r="B169" s="44">
        <v>181</v>
      </c>
      <c r="C169" s="4">
        <v>240</v>
      </c>
      <c r="D169" s="4">
        <v>75.567999999999998</v>
      </c>
      <c r="E169" s="4">
        <v>100</v>
      </c>
    </row>
    <row r="170" spans="1:5" ht="12.75" customHeight="1" x14ac:dyDescent="0.25">
      <c r="A170" s="10" t="s">
        <v>17</v>
      </c>
      <c r="B170" s="4">
        <v>54.6</v>
      </c>
      <c r="C170" s="4">
        <v>134.16</v>
      </c>
      <c r="D170" s="4">
        <v>1.67</v>
      </c>
      <c r="E170" s="4">
        <v>4.0999999999999996</v>
      </c>
    </row>
    <row r="171" spans="1:5" ht="12.75" hidden="1" customHeight="1" x14ac:dyDescent="0.25">
      <c r="A171" s="10" t="s">
        <v>18</v>
      </c>
      <c r="B171" s="4">
        <v>156.15</v>
      </c>
      <c r="C171" s="4">
        <v>442.25</v>
      </c>
      <c r="D171" s="4">
        <v>35.229999999999997</v>
      </c>
      <c r="E171" s="4">
        <v>99.77</v>
      </c>
    </row>
    <row r="172" spans="1:5" ht="12.75" customHeight="1" x14ac:dyDescent="0.25">
      <c r="A172" s="10" t="s">
        <v>19</v>
      </c>
      <c r="B172" s="4">
        <v>88.56</v>
      </c>
      <c r="C172" s="4">
        <v>282.83999999999997</v>
      </c>
      <c r="D172" s="4">
        <v>2.54</v>
      </c>
      <c r="E172" s="4">
        <v>8.1199999999999992</v>
      </c>
    </row>
    <row r="173" spans="1:5" ht="12.75" customHeight="1" x14ac:dyDescent="0.25">
      <c r="A173" s="11" t="s">
        <v>20</v>
      </c>
      <c r="B173" s="4">
        <v>61.8</v>
      </c>
      <c r="C173" s="4">
        <v>249</v>
      </c>
      <c r="D173" s="4">
        <v>11.1</v>
      </c>
      <c r="E173" s="4">
        <v>33.54</v>
      </c>
    </row>
    <row r="174" spans="1:5" ht="12.75" customHeight="1" x14ac:dyDescent="0.25">
      <c r="A174" s="11" t="s">
        <v>21</v>
      </c>
      <c r="B174" s="4">
        <v>58.44</v>
      </c>
      <c r="C174" s="4">
        <v>136.56</v>
      </c>
      <c r="D174" s="4">
        <v>10.08</v>
      </c>
      <c r="E174" s="4">
        <v>22.06</v>
      </c>
    </row>
    <row r="175" spans="1:5" ht="12.75" hidden="1" customHeight="1" x14ac:dyDescent="0.25">
      <c r="A175" s="37" t="s">
        <v>22</v>
      </c>
      <c r="B175" s="38">
        <f t="shared" ref="B175:C175" si="43">(B158+B159+B160+B161+B162+B163+B164+B165+B166+B167+B168+B169+B170+B172+B173+B174)</f>
        <v>1812.03</v>
      </c>
      <c r="C175" s="38">
        <f t="shared" si="43"/>
        <v>4189.0200000000004</v>
      </c>
      <c r="D175" s="39">
        <f t="shared" ref="D175:E175" si="44">AVERAGE(D158:D170,D172:D174)</f>
        <v>28.614874999999998</v>
      </c>
      <c r="E175" s="40">
        <f t="shared" si="44"/>
        <v>46.237499999999997</v>
      </c>
    </row>
    <row r="176" spans="1:5" ht="36" x14ac:dyDescent="0.25">
      <c r="A176" s="15" t="s">
        <v>62</v>
      </c>
      <c r="B176" s="41">
        <f t="shared" ref="B176:C176" si="45">(B158+B159+B160+B161+B162+B166+B168+B169+B170+B172+B173+B174)</f>
        <v>1410.34</v>
      </c>
      <c r="C176" s="41">
        <f t="shared" si="45"/>
        <v>3064.5</v>
      </c>
      <c r="D176" s="42">
        <f t="shared" ref="D176:E176" si="46">AVERAGE(D158:D162,D166,D168:D170,D172:D174)</f>
        <v>26.227333333333338</v>
      </c>
      <c r="E176" s="43">
        <f t="shared" si="46"/>
        <v>41.881666666666668</v>
      </c>
    </row>
    <row r="177" spans="1:5" ht="12.75" customHeight="1" x14ac:dyDescent="0.25"/>
    <row r="178" spans="1:5" ht="12.75" customHeight="1" x14ac:dyDescent="0.3">
      <c r="A178" s="36" t="s">
        <v>48</v>
      </c>
    </row>
    <row r="179" spans="1:5" ht="24" x14ac:dyDescent="0.25">
      <c r="A179" s="2" t="s">
        <v>0</v>
      </c>
      <c r="B179" s="2" t="s">
        <v>1</v>
      </c>
      <c r="C179" s="2" t="s">
        <v>2</v>
      </c>
      <c r="D179" s="2" t="s">
        <v>3</v>
      </c>
      <c r="E179" s="2" t="s">
        <v>4</v>
      </c>
    </row>
    <row r="180" spans="1:5" ht="12.75" customHeight="1" x14ac:dyDescent="0.25">
      <c r="A180" s="3" t="s">
        <v>5</v>
      </c>
      <c r="B180" s="4">
        <v>64.330000000000013</v>
      </c>
      <c r="C180" s="4">
        <v>205</v>
      </c>
      <c r="D180" s="4">
        <v>25.49</v>
      </c>
      <c r="E180" s="4">
        <v>52.16</v>
      </c>
    </row>
    <row r="181" spans="1:5" ht="12.75" customHeight="1" x14ac:dyDescent="0.25">
      <c r="A181" s="3" t="s">
        <v>6</v>
      </c>
      <c r="B181" s="4">
        <v>36.24</v>
      </c>
      <c r="C181" s="4">
        <v>111.96</v>
      </c>
      <c r="D181" s="4">
        <v>4.54</v>
      </c>
      <c r="E181" s="4">
        <v>12.81</v>
      </c>
    </row>
    <row r="182" spans="1:5" ht="12.75" customHeight="1" x14ac:dyDescent="0.25">
      <c r="A182" s="3" t="s">
        <v>7</v>
      </c>
      <c r="B182" s="4">
        <v>17.600000000000001</v>
      </c>
      <c r="C182" s="4">
        <v>27</v>
      </c>
      <c r="D182" s="4">
        <v>50.87</v>
      </c>
      <c r="E182" s="4">
        <v>61.36</v>
      </c>
    </row>
    <row r="183" spans="1:5" ht="12.75" customHeight="1" x14ac:dyDescent="0.25">
      <c r="A183" s="3" t="s">
        <v>8</v>
      </c>
      <c r="B183" s="4">
        <v>72.680000000000007</v>
      </c>
      <c r="C183" s="4">
        <v>175.18</v>
      </c>
      <c r="D183" s="4">
        <v>44.73</v>
      </c>
      <c r="E183" s="4">
        <v>66.11</v>
      </c>
    </row>
    <row r="184" spans="1:5" ht="12.75" customHeight="1" x14ac:dyDescent="0.25">
      <c r="A184" s="3" t="s">
        <v>9</v>
      </c>
      <c r="B184" s="4">
        <v>73.489999999999995</v>
      </c>
      <c r="C184" s="4">
        <v>188</v>
      </c>
      <c r="D184" s="4">
        <v>30.16</v>
      </c>
      <c r="E184" s="4">
        <v>52.56</v>
      </c>
    </row>
    <row r="185" spans="1:5" ht="12.75" hidden="1" customHeight="1" x14ac:dyDescent="0.25">
      <c r="A185" s="8" t="s">
        <v>10</v>
      </c>
      <c r="B185" s="4">
        <v>137.63</v>
      </c>
      <c r="C185" s="4">
        <v>288</v>
      </c>
      <c r="D185" s="4">
        <v>43.33</v>
      </c>
      <c r="E185" s="4">
        <v>61.54</v>
      </c>
    </row>
    <row r="186" spans="1:5" ht="12.75" hidden="1" customHeight="1" x14ac:dyDescent="0.25">
      <c r="A186" s="8" t="s">
        <v>11</v>
      </c>
      <c r="B186" s="4">
        <v>54.75</v>
      </c>
      <c r="C186" s="4">
        <v>234</v>
      </c>
      <c r="D186" s="4">
        <v>37.82</v>
      </c>
      <c r="E186" s="4">
        <v>72.22</v>
      </c>
    </row>
    <row r="187" spans="1:5" ht="12.75" hidden="1" customHeight="1" x14ac:dyDescent="0.25">
      <c r="A187" s="8" t="s">
        <v>12</v>
      </c>
      <c r="B187" s="4">
        <v>51.81</v>
      </c>
      <c r="C187" s="4">
        <v>96</v>
      </c>
      <c r="D187" s="4">
        <v>38.15</v>
      </c>
      <c r="E187" s="4">
        <v>53.33</v>
      </c>
    </row>
    <row r="188" spans="1:5" ht="12.75" customHeight="1" x14ac:dyDescent="0.25">
      <c r="A188" s="8" t="s">
        <v>13</v>
      </c>
      <c r="B188" s="4">
        <v>240.98</v>
      </c>
      <c r="C188" s="4">
        <v>575.4</v>
      </c>
      <c r="D188" s="4">
        <v>42.65</v>
      </c>
      <c r="E188" s="4">
        <v>63.98</v>
      </c>
    </row>
    <row r="189" spans="1:5" ht="12.75" hidden="1" customHeight="1" x14ac:dyDescent="0.25">
      <c r="A189" s="8" t="s">
        <v>14</v>
      </c>
      <c r="B189" s="4">
        <v>157.5</v>
      </c>
      <c r="C189" s="4">
        <v>506.52</v>
      </c>
      <c r="D189" s="4">
        <v>23.81</v>
      </c>
      <c r="E189" s="4">
        <v>50.13</v>
      </c>
    </row>
    <row r="190" spans="1:5" ht="12.75" customHeight="1" x14ac:dyDescent="0.25">
      <c r="A190" s="10" t="s">
        <v>15</v>
      </c>
      <c r="B190" s="4">
        <v>449.88</v>
      </c>
      <c r="C190" s="4">
        <v>581.88</v>
      </c>
      <c r="D190" s="4">
        <v>7.28</v>
      </c>
      <c r="E190" s="4">
        <v>9.2100000000000009</v>
      </c>
    </row>
    <row r="191" spans="1:5" ht="12.75" customHeight="1" x14ac:dyDescent="0.25">
      <c r="A191" s="10" t="s">
        <v>16</v>
      </c>
      <c r="B191" s="44">
        <v>181</v>
      </c>
      <c r="C191" s="4">
        <v>240</v>
      </c>
      <c r="D191" s="4">
        <v>75.567999999999998</v>
      </c>
      <c r="E191" s="4">
        <v>100</v>
      </c>
    </row>
    <row r="192" spans="1:5" ht="12.75" customHeight="1" x14ac:dyDescent="0.25">
      <c r="A192" s="10" t="s">
        <v>17</v>
      </c>
      <c r="B192" s="4">
        <v>54.6</v>
      </c>
      <c r="C192" s="4">
        <v>134.16</v>
      </c>
      <c r="D192" s="4">
        <v>1.67</v>
      </c>
      <c r="E192" s="4">
        <v>4.0999999999999996</v>
      </c>
    </row>
    <row r="193" spans="1:5" ht="12.75" hidden="1" customHeight="1" x14ac:dyDescent="0.25">
      <c r="A193" s="10" t="s">
        <v>18</v>
      </c>
      <c r="B193" s="4">
        <v>156.15</v>
      </c>
      <c r="C193" s="4">
        <v>442.25</v>
      </c>
      <c r="D193" s="4">
        <v>35.229999999999997</v>
      </c>
      <c r="E193" s="4">
        <v>99.77</v>
      </c>
    </row>
    <row r="194" spans="1:5" ht="12.75" customHeight="1" x14ac:dyDescent="0.25">
      <c r="A194" s="10" t="s">
        <v>19</v>
      </c>
      <c r="B194" s="4">
        <v>88.56</v>
      </c>
      <c r="C194" s="4">
        <v>282.83999999999997</v>
      </c>
      <c r="D194" s="4">
        <v>2.54</v>
      </c>
      <c r="E194" s="4">
        <v>8.1199999999999992</v>
      </c>
    </row>
    <row r="195" spans="1:5" ht="12.75" customHeight="1" x14ac:dyDescent="0.25">
      <c r="A195" s="11" t="s">
        <v>20</v>
      </c>
      <c r="B195" s="4">
        <v>61.8</v>
      </c>
      <c r="C195" s="4">
        <v>249</v>
      </c>
      <c r="D195" s="4">
        <v>11.1</v>
      </c>
      <c r="E195" s="4">
        <v>33.54</v>
      </c>
    </row>
    <row r="196" spans="1:5" ht="12.75" customHeight="1" x14ac:dyDescent="0.25">
      <c r="A196" s="11" t="s">
        <v>21</v>
      </c>
      <c r="B196" s="4">
        <v>58.44</v>
      </c>
      <c r="C196" s="4">
        <v>136.56</v>
      </c>
      <c r="D196" s="4">
        <v>10.08</v>
      </c>
      <c r="E196" s="4">
        <v>22.06</v>
      </c>
    </row>
    <row r="197" spans="1:5" ht="12.75" hidden="1" customHeight="1" x14ac:dyDescent="0.25">
      <c r="A197" s="37" t="s">
        <v>22</v>
      </c>
      <c r="B197" s="38">
        <f t="shared" ref="B197:C197" si="47">(B180+B181+B182+B183+B184+B185+B186+B187+B188+B189+B190+B191+B192+B194+B195+B196)</f>
        <v>1801.2899999999997</v>
      </c>
      <c r="C197" s="38">
        <f t="shared" si="47"/>
        <v>4031.5</v>
      </c>
      <c r="D197" s="39">
        <f t="shared" ref="D197:E197" si="48">AVERAGE(D180:D192,D194:D196)</f>
        <v>28.111749999999997</v>
      </c>
      <c r="E197" s="40">
        <f t="shared" si="48"/>
        <v>45.201875000000001</v>
      </c>
    </row>
    <row r="198" spans="1:5" ht="36" x14ac:dyDescent="0.25">
      <c r="A198" s="15" t="s">
        <v>62</v>
      </c>
      <c r="B198" s="41">
        <f t="shared" ref="B198:C198" si="49">(B180+B181+B182+B183+B184+B188+B190+B191+B192+B194+B195+B196)</f>
        <v>1399.6</v>
      </c>
      <c r="C198" s="41">
        <f t="shared" si="49"/>
        <v>2906.98</v>
      </c>
      <c r="D198" s="42">
        <f t="shared" ref="D198:E198" si="50">AVERAGE(D180:D184,D188,D190:D192,D194:D196)</f>
        <v>25.556500000000003</v>
      </c>
      <c r="E198" s="43">
        <f t="shared" si="50"/>
        <v>40.50083333333334</v>
      </c>
    </row>
    <row r="199" spans="1:5" ht="12.75" customHeight="1" x14ac:dyDescent="0.25"/>
    <row r="200" spans="1:5" ht="12.75" customHeight="1" x14ac:dyDescent="0.3">
      <c r="A200" s="36" t="s">
        <v>49</v>
      </c>
    </row>
    <row r="201" spans="1:5" ht="24" x14ac:dyDescent="0.25">
      <c r="A201" s="2" t="s">
        <v>0</v>
      </c>
      <c r="B201" s="2" t="s">
        <v>1</v>
      </c>
      <c r="C201" s="2" t="s">
        <v>2</v>
      </c>
      <c r="D201" s="2" t="s">
        <v>3</v>
      </c>
      <c r="E201" s="2" t="s">
        <v>4</v>
      </c>
    </row>
    <row r="202" spans="1:5" ht="12.75" customHeight="1" x14ac:dyDescent="0.25">
      <c r="A202" s="3" t="s">
        <v>5</v>
      </c>
      <c r="B202" s="4">
        <v>69.579999999999984</v>
      </c>
      <c r="C202" s="4">
        <v>168</v>
      </c>
      <c r="D202" s="4">
        <v>27.01</v>
      </c>
      <c r="E202" s="4">
        <v>47.19</v>
      </c>
    </row>
    <row r="203" spans="1:5" ht="12.75" customHeight="1" x14ac:dyDescent="0.25">
      <c r="A203" s="3" t="s">
        <v>6</v>
      </c>
      <c r="B203" s="4">
        <v>36.24</v>
      </c>
      <c r="C203" s="4">
        <v>111.96</v>
      </c>
      <c r="D203" s="4">
        <v>4.54</v>
      </c>
      <c r="E203" s="4">
        <v>12.81</v>
      </c>
    </row>
    <row r="204" spans="1:5" ht="12.75" customHeight="1" x14ac:dyDescent="0.25">
      <c r="A204" s="3" t="s">
        <v>7</v>
      </c>
      <c r="B204" s="4">
        <v>17.600000000000001</v>
      </c>
      <c r="C204" s="4">
        <v>27</v>
      </c>
      <c r="D204" s="4">
        <v>50.87</v>
      </c>
      <c r="E204" s="4">
        <v>61.36</v>
      </c>
    </row>
    <row r="205" spans="1:5" ht="12.75" customHeight="1" x14ac:dyDescent="0.25">
      <c r="A205" s="3" t="s">
        <v>8</v>
      </c>
      <c r="B205" s="4">
        <v>72.680000000000007</v>
      </c>
      <c r="C205" s="4">
        <v>175.18</v>
      </c>
      <c r="D205" s="4">
        <v>44.73</v>
      </c>
      <c r="E205" s="4">
        <v>66.11</v>
      </c>
    </row>
    <row r="206" spans="1:5" ht="12.75" customHeight="1" x14ac:dyDescent="0.25">
      <c r="A206" s="3" t="s">
        <v>9</v>
      </c>
      <c r="B206" s="4">
        <v>73.489999999999995</v>
      </c>
      <c r="C206" s="4">
        <v>188</v>
      </c>
      <c r="D206" s="4">
        <v>30.16</v>
      </c>
      <c r="E206" s="4">
        <v>52.56</v>
      </c>
    </row>
    <row r="207" spans="1:5" ht="12.75" hidden="1" customHeight="1" x14ac:dyDescent="0.25">
      <c r="A207" s="8" t="s">
        <v>10</v>
      </c>
      <c r="B207" s="4">
        <v>137.63</v>
      </c>
      <c r="C207" s="4">
        <v>288</v>
      </c>
      <c r="D207" s="4">
        <v>43.33</v>
      </c>
      <c r="E207" s="4">
        <v>61.54</v>
      </c>
    </row>
    <row r="208" spans="1:5" ht="12.75" hidden="1" customHeight="1" x14ac:dyDescent="0.25">
      <c r="A208" s="8" t="s">
        <v>11</v>
      </c>
      <c r="B208" s="4">
        <v>54.75</v>
      </c>
      <c r="C208" s="4">
        <v>234</v>
      </c>
      <c r="D208" s="4">
        <v>37.82</v>
      </c>
      <c r="E208" s="4">
        <v>72.22</v>
      </c>
    </row>
    <row r="209" spans="1:5" ht="12.75" hidden="1" customHeight="1" x14ac:dyDescent="0.25">
      <c r="A209" s="8" t="s">
        <v>12</v>
      </c>
      <c r="B209" s="4">
        <v>51.81</v>
      </c>
      <c r="C209" s="4">
        <v>96</v>
      </c>
      <c r="D209" s="4">
        <v>38.15</v>
      </c>
      <c r="E209" s="4">
        <v>53.33</v>
      </c>
    </row>
    <row r="210" spans="1:5" ht="12.75" customHeight="1" x14ac:dyDescent="0.25">
      <c r="A210" s="8" t="s">
        <v>13</v>
      </c>
      <c r="B210" s="4">
        <v>240.98</v>
      </c>
      <c r="C210" s="4">
        <v>575.4</v>
      </c>
      <c r="D210" s="4">
        <v>42.65</v>
      </c>
      <c r="E210" s="4">
        <v>63.98</v>
      </c>
    </row>
    <row r="211" spans="1:5" ht="12.75" hidden="1" customHeight="1" x14ac:dyDescent="0.25">
      <c r="A211" s="8" t="s">
        <v>14</v>
      </c>
      <c r="B211" s="4">
        <v>157.5</v>
      </c>
      <c r="C211" s="4">
        <v>506.52</v>
      </c>
      <c r="D211" s="4">
        <v>23.81</v>
      </c>
      <c r="E211" s="4">
        <v>50.13</v>
      </c>
    </row>
    <row r="212" spans="1:5" ht="12.75" customHeight="1" x14ac:dyDescent="0.25">
      <c r="A212" s="10" t="s">
        <v>15</v>
      </c>
      <c r="B212" s="4">
        <v>721.56</v>
      </c>
      <c r="C212" s="4">
        <v>933.36</v>
      </c>
      <c r="D212" s="4">
        <v>7.27</v>
      </c>
      <c r="E212" s="4">
        <v>9.2100000000000009</v>
      </c>
    </row>
    <row r="213" spans="1:5" ht="12.75" customHeight="1" x14ac:dyDescent="0.25">
      <c r="A213" s="10" t="s">
        <v>16</v>
      </c>
      <c r="B213" s="4">
        <v>181</v>
      </c>
      <c r="C213" s="4">
        <v>240</v>
      </c>
      <c r="D213" s="4">
        <v>75.567999999999998</v>
      </c>
      <c r="E213" s="4">
        <v>100</v>
      </c>
    </row>
    <row r="214" spans="1:5" ht="12.75" customHeight="1" x14ac:dyDescent="0.25">
      <c r="A214" s="10" t="s">
        <v>17</v>
      </c>
      <c r="B214" s="4">
        <v>54.6</v>
      </c>
      <c r="C214" s="4">
        <v>134.16</v>
      </c>
      <c r="D214" s="4">
        <v>1.67</v>
      </c>
      <c r="E214" s="4">
        <v>4.0999999999999996</v>
      </c>
    </row>
    <row r="215" spans="1:5" ht="12.75" hidden="1" customHeight="1" x14ac:dyDescent="0.25">
      <c r="A215" s="10" t="s">
        <v>18</v>
      </c>
      <c r="B215" s="4">
        <v>156.15</v>
      </c>
      <c r="C215" s="4">
        <v>442.25</v>
      </c>
      <c r="D215" s="4">
        <v>35.229999999999997</v>
      </c>
      <c r="E215" s="4">
        <v>99.77</v>
      </c>
    </row>
    <row r="216" spans="1:5" ht="12.75" customHeight="1" x14ac:dyDescent="0.25">
      <c r="A216" s="10" t="s">
        <v>19</v>
      </c>
      <c r="B216" s="4">
        <v>88.56</v>
      </c>
      <c r="C216" s="4">
        <v>282.83999999999997</v>
      </c>
      <c r="D216" s="4">
        <v>2.54</v>
      </c>
      <c r="E216" s="4">
        <v>8.1199999999999992</v>
      </c>
    </row>
    <row r="217" spans="1:5" ht="12.75" customHeight="1" x14ac:dyDescent="0.25">
      <c r="A217" s="11" t="s">
        <v>20</v>
      </c>
      <c r="B217" s="4">
        <v>61.8</v>
      </c>
      <c r="C217" s="4">
        <v>249</v>
      </c>
      <c r="D217" s="4">
        <v>11.1</v>
      </c>
      <c r="E217" s="4">
        <v>33.54</v>
      </c>
    </row>
    <row r="218" spans="1:5" ht="12.75" customHeight="1" x14ac:dyDescent="0.25">
      <c r="A218" s="11" t="s">
        <v>21</v>
      </c>
      <c r="B218" s="4">
        <v>58.44</v>
      </c>
      <c r="C218" s="4">
        <v>136.56</v>
      </c>
      <c r="D218" s="4">
        <v>10.08</v>
      </c>
      <c r="E218" s="4">
        <v>22.06</v>
      </c>
    </row>
    <row r="219" spans="1:5" ht="12.75" hidden="1" customHeight="1" x14ac:dyDescent="0.25">
      <c r="A219" s="37" t="s">
        <v>22</v>
      </c>
      <c r="B219" s="38">
        <f t="shared" ref="B219:C219" si="51">(B202+B203+B204+B205+B206+B207+B208+B209+B210+B211+B212+B213+B214+B216+B217+B218)</f>
        <v>2078.2199999999998</v>
      </c>
      <c r="C219" s="38">
        <f t="shared" si="51"/>
        <v>4345.9800000000005</v>
      </c>
      <c r="D219" s="39">
        <f t="shared" ref="D219:E219" si="52">AVERAGE(D202:D214,D216:D218)</f>
        <v>28.206124999999997</v>
      </c>
      <c r="E219" s="40">
        <f t="shared" si="52"/>
        <v>44.891249999999999</v>
      </c>
    </row>
    <row r="220" spans="1:5" ht="36" x14ac:dyDescent="0.25">
      <c r="A220" s="15" t="s">
        <v>62</v>
      </c>
      <c r="B220" s="41">
        <f t="shared" ref="B220:C220" si="53">(B202+B203+B204+B205+B206+B210+B212+B213+B214+B216+B217+B218)</f>
        <v>1676.5299999999997</v>
      </c>
      <c r="C220" s="41">
        <f t="shared" si="53"/>
        <v>3221.46</v>
      </c>
      <c r="D220" s="42">
        <f t="shared" ref="D220:E220" si="54">AVERAGE(D202:D206,D210,D212:D214,D216:D218)</f>
        <v>25.682333333333336</v>
      </c>
      <c r="E220" s="43">
        <f t="shared" si="54"/>
        <v>40.086666666666666</v>
      </c>
    </row>
    <row r="221" spans="1:5" ht="12.75" customHeight="1" x14ac:dyDescent="0.25"/>
    <row r="222" spans="1:5" ht="12.75" customHeight="1" x14ac:dyDescent="0.3">
      <c r="A222" s="36" t="s">
        <v>50</v>
      </c>
    </row>
    <row r="223" spans="1:5" ht="24" x14ac:dyDescent="0.25">
      <c r="A223" s="2" t="s">
        <v>0</v>
      </c>
      <c r="B223" s="2" t="s">
        <v>1</v>
      </c>
      <c r="C223" s="2" t="s">
        <v>2</v>
      </c>
      <c r="D223" s="2" t="s">
        <v>3</v>
      </c>
      <c r="E223" s="2" t="s">
        <v>4</v>
      </c>
    </row>
    <row r="224" spans="1:5" ht="12.75" customHeight="1" x14ac:dyDescent="0.25">
      <c r="A224" s="3" t="s">
        <v>5</v>
      </c>
      <c r="B224" s="4">
        <v>26.600000000000023</v>
      </c>
      <c r="C224" s="4">
        <v>59</v>
      </c>
      <c r="D224" s="4">
        <v>9.94</v>
      </c>
      <c r="E224" s="4">
        <v>19.670000000000002</v>
      </c>
    </row>
    <row r="225" spans="1:5" ht="12.75" customHeight="1" x14ac:dyDescent="0.25">
      <c r="A225" s="3" t="s">
        <v>6</v>
      </c>
      <c r="B225" s="4">
        <v>36.24</v>
      </c>
      <c r="C225" s="4">
        <v>111.96</v>
      </c>
      <c r="D225" s="4">
        <v>4.54</v>
      </c>
      <c r="E225" s="4">
        <v>12.81</v>
      </c>
    </row>
    <row r="226" spans="1:5" ht="12.75" customHeight="1" x14ac:dyDescent="0.25">
      <c r="A226" s="3" t="s">
        <v>7</v>
      </c>
      <c r="B226" s="4">
        <v>17.600000000000001</v>
      </c>
      <c r="C226" s="4">
        <v>27</v>
      </c>
      <c r="D226" s="4">
        <v>50.87</v>
      </c>
      <c r="E226" s="4">
        <v>61.36</v>
      </c>
    </row>
    <row r="227" spans="1:5" ht="12.75" customHeight="1" x14ac:dyDescent="0.25">
      <c r="A227" s="3" t="s">
        <v>8</v>
      </c>
      <c r="B227" s="4">
        <v>72.680000000000007</v>
      </c>
      <c r="C227" s="4">
        <v>175.18</v>
      </c>
      <c r="D227" s="4">
        <v>44.73</v>
      </c>
      <c r="E227" s="4">
        <v>66.11</v>
      </c>
    </row>
    <row r="228" spans="1:5" ht="12.75" customHeight="1" x14ac:dyDescent="0.25">
      <c r="A228" s="3" t="s">
        <v>9</v>
      </c>
      <c r="B228" s="4">
        <v>73.489999999999995</v>
      </c>
      <c r="C228" s="4">
        <v>188</v>
      </c>
      <c r="D228" s="4">
        <v>30.16</v>
      </c>
      <c r="E228" s="4">
        <v>52.56</v>
      </c>
    </row>
    <row r="229" spans="1:5" ht="12.75" hidden="1" customHeight="1" x14ac:dyDescent="0.25">
      <c r="A229" s="8" t="s">
        <v>10</v>
      </c>
      <c r="B229" s="4">
        <v>137.63</v>
      </c>
      <c r="C229" s="4">
        <v>288</v>
      </c>
      <c r="D229" s="4">
        <v>43.33</v>
      </c>
      <c r="E229" s="4">
        <v>61.54</v>
      </c>
    </row>
    <row r="230" spans="1:5" ht="12.75" hidden="1" customHeight="1" x14ac:dyDescent="0.25">
      <c r="A230" s="8" t="s">
        <v>11</v>
      </c>
      <c r="B230" s="4">
        <v>54.75</v>
      </c>
      <c r="C230" s="4">
        <v>234</v>
      </c>
      <c r="D230" s="4">
        <v>37.82</v>
      </c>
      <c r="E230" s="4">
        <v>72.22</v>
      </c>
    </row>
    <row r="231" spans="1:5" ht="12.75" hidden="1" customHeight="1" x14ac:dyDescent="0.25">
      <c r="A231" s="8" t="s">
        <v>12</v>
      </c>
      <c r="B231" s="4">
        <v>51.81</v>
      </c>
      <c r="C231" s="4">
        <v>96</v>
      </c>
      <c r="D231" s="4">
        <v>38.15</v>
      </c>
      <c r="E231" s="4">
        <v>53.33</v>
      </c>
    </row>
    <row r="232" spans="1:5" ht="12.75" customHeight="1" x14ac:dyDescent="0.25">
      <c r="A232" s="8" t="s">
        <v>13</v>
      </c>
      <c r="B232" s="4">
        <v>240.98</v>
      </c>
      <c r="C232" s="4">
        <v>575.4</v>
      </c>
      <c r="D232" s="4">
        <v>42.65</v>
      </c>
      <c r="E232" s="4">
        <v>63.98</v>
      </c>
    </row>
    <row r="233" spans="1:5" ht="12.75" hidden="1" customHeight="1" x14ac:dyDescent="0.25">
      <c r="A233" s="8" t="s">
        <v>14</v>
      </c>
      <c r="B233" s="4">
        <v>157.5</v>
      </c>
      <c r="C233" s="4">
        <v>506.52</v>
      </c>
      <c r="D233" s="4">
        <v>23.81</v>
      </c>
      <c r="E233" s="4">
        <v>50.13</v>
      </c>
    </row>
    <row r="234" spans="1:5" ht="12.75" customHeight="1" x14ac:dyDescent="0.25">
      <c r="A234" s="10" t="s">
        <v>15</v>
      </c>
      <c r="B234" s="4">
        <v>503.88</v>
      </c>
      <c r="C234" s="4">
        <v>651.72</v>
      </c>
      <c r="D234" s="4">
        <v>7.27</v>
      </c>
      <c r="E234" s="4">
        <v>9.2100000000000009</v>
      </c>
    </row>
    <row r="235" spans="1:5" ht="12.75" customHeight="1" x14ac:dyDescent="0.25">
      <c r="A235" s="10" t="s">
        <v>16</v>
      </c>
      <c r="B235" s="4">
        <v>181</v>
      </c>
      <c r="C235" s="4">
        <v>240</v>
      </c>
      <c r="D235" s="4">
        <v>75.567999999999998</v>
      </c>
      <c r="E235" s="4">
        <v>100</v>
      </c>
    </row>
    <row r="236" spans="1:5" ht="12.75" customHeight="1" x14ac:dyDescent="0.25">
      <c r="A236" s="10" t="s">
        <v>17</v>
      </c>
      <c r="B236" s="4">
        <v>54.6</v>
      </c>
      <c r="C236" s="4">
        <v>134.16</v>
      </c>
      <c r="D236" s="4">
        <v>1.67</v>
      </c>
      <c r="E236" s="4">
        <v>4.0999999999999996</v>
      </c>
    </row>
    <row r="237" spans="1:5" ht="12.75" hidden="1" customHeight="1" x14ac:dyDescent="0.25">
      <c r="A237" s="10" t="s">
        <v>18</v>
      </c>
      <c r="B237" s="4">
        <v>156.15</v>
      </c>
      <c r="C237" s="4">
        <v>442.25</v>
      </c>
      <c r="D237" s="4">
        <v>35.229999999999997</v>
      </c>
      <c r="E237" s="4">
        <v>99.77</v>
      </c>
    </row>
    <row r="238" spans="1:5" ht="12.75" customHeight="1" x14ac:dyDescent="0.25">
      <c r="A238" s="10" t="s">
        <v>19</v>
      </c>
      <c r="B238" s="4">
        <v>88.56</v>
      </c>
      <c r="C238" s="4">
        <v>282.83999999999997</v>
      </c>
      <c r="D238" s="4">
        <v>2.54</v>
      </c>
      <c r="E238" s="4">
        <v>8.1199999999999992</v>
      </c>
    </row>
    <row r="239" spans="1:5" ht="12.75" customHeight="1" x14ac:dyDescent="0.25">
      <c r="A239" s="11" t="s">
        <v>20</v>
      </c>
      <c r="B239" s="4">
        <v>61.8</v>
      </c>
      <c r="C239" s="4">
        <v>249</v>
      </c>
      <c r="D239" s="4">
        <v>11.1</v>
      </c>
      <c r="E239" s="4">
        <v>33.54</v>
      </c>
    </row>
    <row r="240" spans="1:5" ht="12.75" customHeight="1" x14ac:dyDescent="0.25">
      <c r="A240" s="11" t="s">
        <v>21</v>
      </c>
      <c r="B240" s="4">
        <v>58.44</v>
      </c>
      <c r="C240" s="4">
        <v>136.56</v>
      </c>
      <c r="D240" s="4">
        <v>10.08</v>
      </c>
      <c r="E240" s="4">
        <v>22.06</v>
      </c>
    </row>
    <row r="241" spans="1:5" ht="12.75" hidden="1" customHeight="1" x14ac:dyDescent="0.25">
      <c r="A241" s="37" t="s">
        <v>22</v>
      </c>
      <c r="B241" s="38">
        <f t="shared" ref="B241:C241" si="55">(B224+B225+B226+B227+B228+B229+B230+B231+B232+B233+B234+B235+B236+B238+B239+B240)</f>
        <v>1817.5599999999997</v>
      </c>
      <c r="C241" s="38">
        <f t="shared" si="55"/>
        <v>3955.3399999999997</v>
      </c>
      <c r="D241" s="39">
        <f t="shared" ref="D241:E241" si="56">AVERAGE(D224:D236,D238:D240)</f>
        <v>27.139249999999997</v>
      </c>
      <c r="E241" s="40">
        <f t="shared" si="56"/>
        <v>43.171250000000001</v>
      </c>
    </row>
    <row r="242" spans="1:5" ht="36" x14ac:dyDescent="0.25">
      <c r="A242" s="15" t="s">
        <v>62</v>
      </c>
      <c r="B242" s="41">
        <f t="shared" ref="B242:C242" si="57">(B224+B225+B226+B227+B228+B232+B234+B235+B236+B238+B239+B240)</f>
        <v>1415.87</v>
      </c>
      <c r="C242" s="41">
        <f t="shared" si="57"/>
        <v>2830.82</v>
      </c>
      <c r="D242" s="42">
        <f t="shared" ref="D242:E242" si="58">AVERAGE(D224:D228,D232,D234:D236,D238:D240)</f>
        <v>24.259833333333336</v>
      </c>
      <c r="E242" s="43">
        <f t="shared" si="58"/>
        <v>37.793333333333337</v>
      </c>
    </row>
    <row r="243" spans="1:5" ht="12.75" customHeight="1" x14ac:dyDescent="0.25"/>
    <row r="244" spans="1:5" ht="12.75" customHeight="1" x14ac:dyDescent="0.3">
      <c r="A244" s="36" t="s">
        <v>51</v>
      </c>
    </row>
    <row r="245" spans="1:5" ht="24" x14ac:dyDescent="0.25">
      <c r="A245" s="2" t="s">
        <v>0</v>
      </c>
      <c r="B245" s="2" t="s">
        <v>1</v>
      </c>
      <c r="C245" s="2" t="s">
        <v>2</v>
      </c>
      <c r="D245" s="2" t="s">
        <v>3</v>
      </c>
      <c r="E245" s="2" t="s">
        <v>4</v>
      </c>
    </row>
    <row r="246" spans="1:5" ht="12.75" customHeight="1" x14ac:dyDescent="0.25">
      <c r="A246" s="3" t="s">
        <v>5</v>
      </c>
      <c r="B246" s="4">
        <v>54.81</v>
      </c>
      <c r="C246" s="4">
        <v>168</v>
      </c>
      <c r="D246" s="4">
        <v>23.64</v>
      </c>
      <c r="E246" s="4">
        <v>48.7</v>
      </c>
    </row>
    <row r="247" spans="1:5" ht="12.75" customHeight="1" x14ac:dyDescent="0.25">
      <c r="A247" s="3" t="s">
        <v>6</v>
      </c>
      <c r="B247" s="4">
        <v>36.24</v>
      </c>
      <c r="C247" s="4">
        <v>111.96</v>
      </c>
      <c r="D247" s="4">
        <v>4.54</v>
      </c>
      <c r="E247" s="4">
        <v>12.81</v>
      </c>
    </row>
    <row r="248" spans="1:5" ht="12.75" customHeight="1" x14ac:dyDescent="0.25">
      <c r="A248" s="3" t="s">
        <v>7</v>
      </c>
      <c r="B248" s="4">
        <v>17.600000000000001</v>
      </c>
      <c r="C248" s="4">
        <v>27</v>
      </c>
      <c r="D248" s="4">
        <v>50.87</v>
      </c>
      <c r="E248" s="4">
        <v>61.36</v>
      </c>
    </row>
    <row r="249" spans="1:5" ht="12.75" customHeight="1" x14ac:dyDescent="0.25">
      <c r="A249" s="3" t="s">
        <v>8</v>
      </c>
      <c r="B249" s="4">
        <v>72.680000000000007</v>
      </c>
      <c r="C249" s="4">
        <v>175.18</v>
      </c>
      <c r="D249" s="4">
        <v>44.73</v>
      </c>
      <c r="E249" s="4">
        <v>66.11</v>
      </c>
    </row>
    <row r="250" spans="1:5" ht="12.75" customHeight="1" x14ac:dyDescent="0.25">
      <c r="A250" s="3" t="s">
        <v>9</v>
      </c>
      <c r="B250" s="4">
        <v>73.489999999999995</v>
      </c>
      <c r="C250" s="4">
        <v>188</v>
      </c>
      <c r="D250" s="4">
        <v>30.16</v>
      </c>
      <c r="E250" s="4">
        <v>52.56</v>
      </c>
    </row>
    <row r="251" spans="1:5" ht="12.75" hidden="1" customHeight="1" x14ac:dyDescent="0.25">
      <c r="A251" s="8" t="s">
        <v>10</v>
      </c>
      <c r="B251" s="4">
        <v>137.63</v>
      </c>
      <c r="C251" s="4">
        <v>288</v>
      </c>
      <c r="D251" s="4">
        <v>43.33</v>
      </c>
      <c r="E251" s="4">
        <v>61.54</v>
      </c>
    </row>
    <row r="252" spans="1:5" ht="12.75" hidden="1" customHeight="1" x14ac:dyDescent="0.25">
      <c r="A252" s="8" t="s">
        <v>11</v>
      </c>
      <c r="B252" s="4">
        <v>54.75</v>
      </c>
      <c r="C252" s="4">
        <v>234</v>
      </c>
      <c r="D252" s="4">
        <v>37.82</v>
      </c>
      <c r="E252" s="4">
        <v>72.22</v>
      </c>
    </row>
    <row r="253" spans="1:5" ht="12.75" hidden="1" customHeight="1" x14ac:dyDescent="0.25">
      <c r="A253" s="8" t="s">
        <v>12</v>
      </c>
      <c r="B253" s="4">
        <v>51.81</v>
      </c>
      <c r="C253" s="4">
        <v>96</v>
      </c>
      <c r="D253" s="4">
        <v>38.15</v>
      </c>
      <c r="E253" s="4">
        <v>53.33</v>
      </c>
    </row>
    <row r="254" spans="1:5" ht="12.75" customHeight="1" x14ac:dyDescent="0.25">
      <c r="A254" s="8" t="s">
        <v>13</v>
      </c>
      <c r="B254" s="4">
        <v>240.98</v>
      </c>
      <c r="C254" s="4">
        <v>575.4</v>
      </c>
      <c r="D254" s="4">
        <v>42.65</v>
      </c>
      <c r="E254" s="4">
        <v>63.98</v>
      </c>
    </row>
    <row r="255" spans="1:5" ht="12.75" hidden="1" customHeight="1" x14ac:dyDescent="0.25">
      <c r="A255" s="8" t="s">
        <v>14</v>
      </c>
      <c r="B255" s="4">
        <v>157.5</v>
      </c>
      <c r="C255" s="4">
        <v>506.52</v>
      </c>
      <c r="D255" s="4">
        <v>23.81</v>
      </c>
      <c r="E255" s="4">
        <v>50.13</v>
      </c>
    </row>
    <row r="256" spans="1:5" ht="12.75" customHeight="1" x14ac:dyDescent="0.25">
      <c r="A256" s="10" t="s">
        <v>15</v>
      </c>
      <c r="B256" s="4">
        <v>487.2</v>
      </c>
      <c r="C256" s="4">
        <v>630.12</v>
      </c>
      <c r="D256" s="4">
        <v>7.28</v>
      </c>
      <c r="E256" s="4">
        <v>9.2100000000000009</v>
      </c>
    </row>
    <row r="257" spans="1:5" ht="12.75" customHeight="1" x14ac:dyDescent="0.25">
      <c r="A257" s="10" t="s">
        <v>16</v>
      </c>
      <c r="B257" s="4">
        <v>181</v>
      </c>
      <c r="C257" s="4">
        <v>240</v>
      </c>
      <c r="D257" s="4">
        <v>75.567999999999998</v>
      </c>
      <c r="E257" s="4">
        <v>100</v>
      </c>
    </row>
    <row r="258" spans="1:5" ht="12.75" customHeight="1" x14ac:dyDescent="0.25">
      <c r="A258" s="10" t="s">
        <v>17</v>
      </c>
      <c r="B258" s="4">
        <v>54.6</v>
      </c>
      <c r="C258" s="4">
        <v>134.16</v>
      </c>
      <c r="D258" s="4">
        <v>1.67</v>
      </c>
      <c r="E258" s="4">
        <v>4.0999999999999996</v>
      </c>
    </row>
    <row r="259" spans="1:5" ht="12.75" hidden="1" customHeight="1" x14ac:dyDescent="0.25">
      <c r="A259" s="10" t="s">
        <v>18</v>
      </c>
      <c r="B259" s="4">
        <v>156.15</v>
      </c>
      <c r="C259" s="4">
        <v>442.25</v>
      </c>
      <c r="D259" s="4">
        <v>35.229999999999997</v>
      </c>
      <c r="E259" s="4">
        <v>99.77</v>
      </c>
    </row>
    <row r="260" spans="1:5" ht="12.75" customHeight="1" x14ac:dyDescent="0.25">
      <c r="A260" s="10" t="s">
        <v>19</v>
      </c>
      <c r="B260" s="4">
        <v>88.56</v>
      </c>
      <c r="C260" s="4">
        <v>282.83999999999997</v>
      </c>
      <c r="D260" s="4">
        <v>2.54</v>
      </c>
      <c r="E260" s="4">
        <v>8.1199999999999992</v>
      </c>
    </row>
    <row r="261" spans="1:5" ht="12.75" customHeight="1" x14ac:dyDescent="0.25">
      <c r="A261" s="11" t="s">
        <v>20</v>
      </c>
      <c r="B261" s="4">
        <v>61.8</v>
      </c>
      <c r="C261" s="4">
        <v>249</v>
      </c>
      <c r="D261" s="4">
        <v>11.1</v>
      </c>
      <c r="E261" s="4">
        <v>33.54</v>
      </c>
    </row>
    <row r="262" spans="1:5" ht="12.75" customHeight="1" x14ac:dyDescent="0.25">
      <c r="A262" s="11" t="s">
        <v>21</v>
      </c>
      <c r="B262" s="4">
        <v>58.44</v>
      </c>
      <c r="C262" s="4">
        <v>136.56</v>
      </c>
      <c r="D262" s="4">
        <v>10.08</v>
      </c>
      <c r="E262" s="4">
        <v>22.06</v>
      </c>
    </row>
    <row r="263" spans="1:5" ht="12.75" hidden="1" customHeight="1" x14ac:dyDescent="0.25">
      <c r="A263" s="37" t="s">
        <v>22</v>
      </c>
      <c r="B263" s="38">
        <f t="shared" ref="B263:C263" si="59">(B246+B247+B248+B249+B250+B251+B252+B253+B254+B255+B256+B257+B258+B260+B261+B262)</f>
        <v>1829.09</v>
      </c>
      <c r="C263" s="38">
        <f t="shared" si="59"/>
        <v>4042.74</v>
      </c>
      <c r="D263" s="39">
        <f t="shared" ref="D263:E263" si="60">AVERAGE(D246:D258,D260:D262)</f>
        <v>27.996124999999996</v>
      </c>
      <c r="E263" s="40">
        <f t="shared" si="60"/>
        <v>44.985625000000006</v>
      </c>
    </row>
    <row r="264" spans="1:5" ht="36" x14ac:dyDescent="0.25">
      <c r="A264" s="15" t="s">
        <v>62</v>
      </c>
      <c r="B264" s="41">
        <f t="shared" ref="B264:C264" si="61">(B246+B247+B248+B249+B250+B254+B256+B257+B258+B260+B261+B262)</f>
        <v>1427.3999999999999</v>
      </c>
      <c r="C264" s="41">
        <f t="shared" si="61"/>
        <v>2918.22</v>
      </c>
      <c r="D264" s="42">
        <f t="shared" ref="D264:E264" si="62">AVERAGE(D246:D250,D254,D256:D258,D260:D262)</f>
        <v>25.402333333333335</v>
      </c>
      <c r="E264" s="43">
        <f t="shared" si="62"/>
        <v>40.212500000000006</v>
      </c>
    </row>
    <row r="265" spans="1:5" ht="12.75" customHeight="1" x14ac:dyDescent="0.25"/>
    <row r="266" spans="1:5" ht="12.75" customHeight="1" x14ac:dyDescent="0.3">
      <c r="A266" s="36" t="s">
        <v>52</v>
      </c>
    </row>
    <row r="267" spans="1:5" ht="24" x14ac:dyDescent="0.25">
      <c r="A267" s="2" t="s">
        <v>0</v>
      </c>
      <c r="B267" s="2" t="s">
        <v>1</v>
      </c>
      <c r="C267" s="2" t="s">
        <v>2</v>
      </c>
      <c r="D267" s="2" t="s">
        <v>3</v>
      </c>
      <c r="E267" s="2" t="s">
        <v>4</v>
      </c>
    </row>
    <row r="268" spans="1:5" ht="12.75" customHeight="1" x14ac:dyDescent="0.25">
      <c r="A268" s="3" t="s">
        <v>5</v>
      </c>
      <c r="B268" s="4">
        <v>82.660000000000025</v>
      </c>
      <c r="C268" s="4">
        <v>265</v>
      </c>
      <c r="D268" s="4">
        <v>27.86</v>
      </c>
      <c r="E268" s="4">
        <v>55.32</v>
      </c>
    </row>
    <row r="269" spans="1:5" ht="12.75" customHeight="1" x14ac:dyDescent="0.25">
      <c r="A269" s="3" t="s">
        <v>6</v>
      </c>
      <c r="B269" s="4">
        <v>36.24</v>
      </c>
      <c r="C269" s="4">
        <v>111.96</v>
      </c>
      <c r="D269" s="4">
        <v>4.54</v>
      </c>
      <c r="E269" s="4">
        <v>12.81</v>
      </c>
    </row>
    <row r="270" spans="1:5" ht="12.75" customHeight="1" x14ac:dyDescent="0.25">
      <c r="A270" s="3" t="s">
        <v>7</v>
      </c>
      <c r="B270" s="4">
        <v>17.600000000000001</v>
      </c>
      <c r="C270" s="4">
        <v>27</v>
      </c>
      <c r="D270" s="4">
        <v>50.87</v>
      </c>
      <c r="E270" s="4">
        <v>61.36</v>
      </c>
    </row>
    <row r="271" spans="1:5" ht="12.75" customHeight="1" x14ac:dyDescent="0.25">
      <c r="A271" s="3" t="s">
        <v>8</v>
      </c>
      <c r="B271" s="4">
        <v>72.680000000000007</v>
      </c>
      <c r="C271" s="4">
        <v>175.18</v>
      </c>
      <c r="D271" s="4">
        <v>44.73</v>
      </c>
      <c r="E271" s="4">
        <v>66.11</v>
      </c>
    </row>
    <row r="272" spans="1:5" ht="12.75" customHeight="1" x14ac:dyDescent="0.25">
      <c r="A272" s="3" t="s">
        <v>9</v>
      </c>
      <c r="B272" s="4">
        <v>73.489999999999995</v>
      </c>
      <c r="C272" s="4">
        <v>188</v>
      </c>
      <c r="D272" s="4">
        <v>30.16</v>
      </c>
      <c r="E272" s="4">
        <v>52.56</v>
      </c>
    </row>
    <row r="273" spans="1:5" ht="12.75" hidden="1" customHeight="1" x14ac:dyDescent="0.25">
      <c r="A273" s="8" t="s">
        <v>10</v>
      </c>
      <c r="B273" s="4">
        <v>137.63</v>
      </c>
      <c r="C273" s="4">
        <v>288</v>
      </c>
      <c r="D273" s="4">
        <v>43.33</v>
      </c>
      <c r="E273" s="4">
        <v>61.54</v>
      </c>
    </row>
    <row r="274" spans="1:5" ht="12.75" hidden="1" customHeight="1" x14ac:dyDescent="0.25">
      <c r="A274" s="8" t="s">
        <v>11</v>
      </c>
      <c r="B274" s="4">
        <v>54.75</v>
      </c>
      <c r="C274" s="4">
        <v>234</v>
      </c>
      <c r="D274" s="4">
        <v>37.82</v>
      </c>
      <c r="E274" s="4">
        <v>72.22</v>
      </c>
    </row>
    <row r="275" spans="1:5" ht="12.75" hidden="1" customHeight="1" x14ac:dyDescent="0.25">
      <c r="A275" s="8" t="s">
        <v>12</v>
      </c>
      <c r="B275" s="4">
        <v>51.81</v>
      </c>
      <c r="C275" s="4">
        <v>96</v>
      </c>
      <c r="D275" s="4">
        <v>38.15</v>
      </c>
      <c r="E275" s="4">
        <v>53.33</v>
      </c>
    </row>
    <row r="276" spans="1:5" ht="12.75" customHeight="1" x14ac:dyDescent="0.25">
      <c r="A276" s="8" t="s">
        <v>13</v>
      </c>
      <c r="B276" s="4">
        <v>240.98</v>
      </c>
      <c r="C276" s="4">
        <v>575.4</v>
      </c>
      <c r="D276" s="4">
        <v>42.65</v>
      </c>
      <c r="E276" s="4">
        <v>63.98</v>
      </c>
    </row>
    <row r="277" spans="1:5" ht="12.75" hidden="1" customHeight="1" x14ac:dyDescent="0.25">
      <c r="A277" s="8" t="s">
        <v>14</v>
      </c>
      <c r="B277" s="4">
        <v>157.5</v>
      </c>
      <c r="C277" s="4">
        <v>506.52</v>
      </c>
      <c r="D277" s="4">
        <v>23.81</v>
      </c>
      <c r="E277" s="4">
        <v>50.13</v>
      </c>
    </row>
    <row r="278" spans="1:5" ht="12.75" customHeight="1" x14ac:dyDescent="0.25">
      <c r="A278" s="10" t="s">
        <v>15</v>
      </c>
      <c r="B278" s="4">
        <v>411.36</v>
      </c>
      <c r="C278" s="4">
        <v>532.08000000000004</v>
      </c>
      <c r="D278" s="4">
        <v>7.27</v>
      </c>
      <c r="E278" s="4">
        <v>9.2100000000000009</v>
      </c>
    </row>
    <row r="279" spans="1:5" ht="12.75" customHeight="1" x14ac:dyDescent="0.25">
      <c r="A279" s="10" t="s">
        <v>16</v>
      </c>
      <c r="B279" s="4">
        <v>181</v>
      </c>
      <c r="C279" s="4">
        <v>240</v>
      </c>
      <c r="D279" s="4">
        <v>75.567999999999998</v>
      </c>
      <c r="E279" s="4">
        <v>100</v>
      </c>
    </row>
    <row r="280" spans="1:5" ht="12.75" customHeight="1" x14ac:dyDescent="0.25">
      <c r="A280" s="10" t="s">
        <v>17</v>
      </c>
      <c r="B280" s="4">
        <v>54.6</v>
      </c>
      <c r="C280" s="4">
        <v>134.16</v>
      </c>
      <c r="D280" s="4">
        <v>1.67</v>
      </c>
      <c r="E280" s="4">
        <v>4.0999999999999996</v>
      </c>
    </row>
    <row r="281" spans="1:5" ht="12.75" hidden="1" customHeight="1" x14ac:dyDescent="0.25">
      <c r="A281" s="10" t="s">
        <v>18</v>
      </c>
      <c r="B281" s="4">
        <v>156.15</v>
      </c>
      <c r="C281" s="4">
        <v>442.25</v>
      </c>
      <c r="D281" s="4">
        <v>35.229999999999997</v>
      </c>
      <c r="E281" s="4">
        <v>99.77</v>
      </c>
    </row>
    <row r="282" spans="1:5" ht="12.75" customHeight="1" x14ac:dyDescent="0.25">
      <c r="A282" s="10" t="s">
        <v>19</v>
      </c>
      <c r="B282" s="4">
        <v>88.56</v>
      </c>
      <c r="C282" s="4">
        <v>282.83999999999997</v>
      </c>
      <c r="D282" s="4">
        <v>2.54</v>
      </c>
      <c r="E282" s="4">
        <v>8.1199999999999992</v>
      </c>
    </row>
    <row r="283" spans="1:5" ht="12.75" customHeight="1" x14ac:dyDescent="0.25">
      <c r="A283" s="11" t="s">
        <v>20</v>
      </c>
      <c r="B283" s="4">
        <v>61.8</v>
      </c>
      <c r="C283" s="4">
        <v>249</v>
      </c>
      <c r="D283" s="4">
        <v>11.1</v>
      </c>
      <c r="E283" s="4">
        <v>33.54</v>
      </c>
    </row>
    <row r="284" spans="1:5" ht="12.75" customHeight="1" x14ac:dyDescent="0.25">
      <c r="A284" s="11" t="s">
        <v>21</v>
      </c>
      <c r="B284" s="4">
        <v>58.44</v>
      </c>
      <c r="C284" s="4">
        <v>136.56</v>
      </c>
      <c r="D284" s="4">
        <v>10.08</v>
      </c>
      <c r="E284" s="4">
        <v>22.06</v>
      </c>
    </row>
    <row r="285" spans="1:5" ht="12.75" hidden="1" customHeight="1" x14ac:dyDescent="0.25">
      <c r="A285" s="37" t="s">
        <v>22</v>
      </c>
      <c r="B285" s="38">
        <f t="shared" ref="B285:C285" si="63">(B268+B269+B270+B271+B272+B273+B274+B275+B276+B277+B278+B279+B280+B282+B283+B284)</f>
        <v>1781.1</v>
      </c>
      <c r="C285" s="38">
        <f t="shared" si="63"/>
        <v>4041.7</v>
      </c>
      <c r="D285" s="39">
        <f t="shared" ref="D285:E285" si="64">AVERAGE(D268:D280,D282:D284)</f>
        <v>28.259249999999998</v>
      </c>
      <c r="E285" s="40">
        <f t="shared" si="64"/>
        <v>45.399375000000006</v>
      </c>
    </row>
    <row r="286" spans="1:5" ht="36" x14ac:dyDescent="0.25">
      <c r="A286" s="15" t="s">
        <v>62</v>
      </c>
      <c r="B286" s="41">
        <f t="shared" ref="B286:C286" si="65">(B268+B269+B270+B271+B272+B276+B278+B279+B280+B282+B283+B284)</f>
        <v>1379.4099999999999</v>
      </c>
      <c r="C286" s="41">
        <f t="shared" si="65"/>
        <v>2917.18</v>
      </c>
      <c r="D286" s="42">
        <f t="shared" ref="D286:E286" si="66">AVERAGE(D268:D272,D276,D278:D280,D282:D284)</f>
        <v>25.753166666666672</v>
      </c>
      <c r="E286" s="43">
        <f t="shared" si="66"/>
        <v>40.764166666666675</v>
      </c>
    </row>
    <row r="287" spans="1:5" ht="12.75" customHeight="1" x14ac:dyDescent="0.25"/>
    <row r="288" spans="1:5" ht="12.75" customHeight="1" x14ac:dyDescent="0.3">
      <c r="A288" s="36" t="s">
        <v>53</v>
      </c>
    </row>
    <row r="289" spans="1:5" ht="24" x14ac:dyDescent="0.25">
      <c r="A289" s="2" t="s">
        <v>0</v>
      </c>
      <c r="B289" s="2" t="s">
        <v>1</v>
      </c>
      <c r="C289" s="2" t="s">
        <v>2</v>
      </c>
      <c r="D289" s="2" t="s">
        <v>3</v>
      </c>
      <c r="E289" s="2" t="s">
        <v>4</v>
      </c>
    </row>
    <row r="290" spans="1:5" ht="12.75" customHeight="1" x14ac:dyDescent="0.25">
      <c r="A290" s="3" t="s">
        <v>5</v>
      </c>
      <c r="B290" s="4">
        <v>76.579999999999984</v>
      </c>
      <c r="C290" s="4">
        <v>360</v>
      </c>
      <c r="D290" s="4">
        <v>28.84</v>
      </c>
      <c r="E290" s="4">
        <v>65.569999999999993</v>
      </c>
    </row>
    <row r="291" spans="1:5" ht="12.75" customHeight="1" x14ac:dyDescent="0.25">
      <c r="A291" s="3" t="s">
        <v>6</v>
      </c>
      <c r="B291" s="4">
        <v>36.24</v>
      </c>
      <c r="C291" s="4">
        <v>111.96</v>
      </c>
      <c r="D291" s="4">
        <v>4.54</v>
      </c>
      <c r="E291" s="4">
        <v>12.81</v>
      </c>
    </row>
    <row r="292" spans="1:5" ht="12.75" customHeight="1" x14ac:dyDescent="0.25">
      <c r="A292" s="3" t="s">
        <v>7</v>
      </c>
      <c r="B292" s="4">
        <v>17.600000000000001</v>
      </c>
      <c r="C292" s="4">
        <v>27</v>
      </c>
      <c r="D292" s="4">
        <v>50.87</v>
      </c>
      <c r="E292" s="4">
        <v>61.36</v>
      </c>
    </row>
    <row r="293" spans="1:5" ht="12.75" customHeight="1" x14ac:dyDescent="0.25">
      <c r="A293" s="3" t="s">
        <v>8</v>
      </c>
      <c r="B293" s="4">
        <v>72.680000000000007</v>
      </c>
      <c r="C293" s="4">
        <v>175.18</v>
      </c>
      <c r="D293" s="4">
        <v>44.73</v>
      </c>
      <c r="E293" s="4">
        <v>66.11</v>
      </c>
    </row>
    <row r="294" spans="1:5" ht="12.75" customHeight="1" x14ac:dyDescent="0.25">
      <c r="A294" s="3" t="s">
        <v>9</v>
      </c>
      <c r="B294" s="4">
        <v>73.489999999999995</v>
      </c>
      <c r="C294" s="4">
        <v>188</v>
      </c>
      <c r="D294" s="4">
        <v>30.16</v>
      </c>
      <c r="E294" s="4">
        <v>52.56</v>
      </c>
    </row>
    <row r="295" spans="1:5" ht="12.75" hidden="1" customHeight="1" x14ac:dyDescent="0.25">
      <c r="A295" s="8" t="s">
        <v>10</v>
      </c>
      <c r="B295" s="4">
        <v>137.63</v>
      </c>
      <c r="C295" s="4">
        <v>288</v>
      </c>
      <c r="D295" s="4">
        <v>43.33</v>
      </c>
      <c r="E295" s="4">
        <v>61.54</v>
      </c>
    </row>
    <row r="296" spans="1:5" ht="12.75" hidden="1" customHeight="1" x14ac:dyDescent="0.25">
      <c r="A296" s="8" t="s">
        <v>11</v>
      </c>
      <c r="B296" s="4">
        <v>54.75</v>
      </c>
      <c r="C296" s="4">
        <v>234</v>
      </c>
      <c r="D296" s="4">
        <v>37.82</v>
      </c>
      <c r="E296" s="4">
        <v>72.22</v>
      </c>
    </row>
    <row r="297" spans="1:5" ht="12.75" hidden="1" customHeight="1" x14ac:dyDescent="0.25">
      <c r="A297" s="8" t="s">
        <v>12</v>
      </c>
      <c r="B297" s="4">
        <v>51.81</v>
      </c>
      <c r="C297" s="4">
        <v>96</v>
      </c>
      <c r="D297" s="4">
        <v>38.15</v>
      </c>
      <c r="E297" s="4">
        <v>53.33</v>
      </c>
    </row>
    <row r="298" spans="1:5" ht="12.75" customHeight="1" x14ac:dyDescent="0.25">
      <c r="A298" s="8" t="s">
        <v>13</v>
      </c>
      <c r="B298" s="4">
        <v>240.98</v>
      </c>
      <c r="C298" s="4">
        <v>575.4</v>
      </c>
      <c r="D298" s="4">
        <v>42.65</v>
      </c>
      <c r="E298" s="4">
        <v>63.98</v>
      </c>
    </row>
    <row r="299" spans="1:5" ht="12.75" hidden="1" customHeight="1" x14ac:dyDescent="0.25">
      <c r="A299" s="8" t="s">
        <v>14</v>
      </c>
      <c r="B299" s="4">
        <v>157.5</v>
      </c>
      <c r="C299" s="4">
        <v>506.52</v>
      </c>
      <c r="D299" s="4">
        <v>23.81</v>
      </c>
      <c r="E299" s="4">
        <v>50.13</v>
      </c>
    </row>
    <row r="300" spans="1:5" ht="12.75" customHeight="1" x14ac:dyDescent="0.25">
      <c r="A300" s="10" t="s">
        <v>15</v>
      </c>
      <c r="B300" s="4">
        <v>537.84</v>
      </c>
      <c r="C300" s="4">
        <v>695.64</v>
      </c>
      <c r="D300" s="4">
        <v>7.28</v>
      </c>
      <c r="E300" s="4">
        <v>9.2100000000000009</v>
      </c>
    </row>
    <row r="301" spans="1:5" ht="12.75" customHeight="1" x14ac:dyDescent="0.25">
      <c r="A301" s="10" t="s">
        <v>16</v>
      </c>
      <c r="B301" s="44">
        <v>181</v>
      </c>
      <c r="C301" s="4">
        <v>240</v>
      </c>
      <c r="D301" s="4">
        <v>75.567999999999998</v>
      </c>
      <c r="E301" s="4">
        <v>100</v>
      </c>
    </row>
    <row r="302" spans="1:5" ht="12.75" customHeight="1" x14ac:dyDescent="0.25">
      <c r="A302" s="10" t="s">
        <v>17</v>
      </c>
      <c r="B302" s="4">
        <v>54.6</v>
      </c>
      <c r="C302" s="4">
        <v>134.16</v>
      </c>
      <c r="D302" s="4">
        <v>1.67</v>
      </c>
      <c r="E302" s="4">
        <v>4.0999999999999996</v>
      </c>
    </row>
    <row r="303" spans="1:5" ht="12.75" hidden="1" customHeight="1" x14ac:dyDescent="0.25">
      <c r="A303" s="10" t="s">
        <v>18</v>
      </c>
      <c r="B303" s="4">
        <v>156.15</v>
      </c>
      <c r="C303" s="4">
        <v>442.25</v>
      </c>
      <c r="D303" s="4">
        <v>35.229999999999997</v>
      </c>
      <c r="E303" s="4">
        <v>99.77</v>
      </c>
    </row>
    <row r="304" spans="1:5" ht="12.75" customHeight="1" x14ac:dyDescent="0.25">
      <c r="A304" s="10" t="s">
        <v>19</v>
      </c>
      <c r="B304" s="4">
        <v>88.56</v>
      </c>
      <c r="C304" s="4">
        <v>282.83999999999997</v>
      </c>
      <c r="D304" s="4">
        <v>2.54</v>
      </c>
      <c r="E304" s="4">
        <v>8.1199999999999992</v>
      </c>
    </row>
    <row r="305" spans="1:5" ht="12.75" customHeight="1" x14ac:dyDescent="0.25">
      <c r="A305" s="11" t="s">
        <v>20</v>
      </c>
      <c r="B305" s="4">
        <v>61.8</v>
      </c>
      <c r="C305" s="4">
        <v>249</v>
      </c>
      <c r="D305" s="4">
        <v>11.1</v>
      </c>
      <c r="E305" s="4">
        <v>33.54</v>
      </c>
    </row>
    <row r="306" spans="1:5" ht="12.75" customHeight="1" x14ac:dyDescent="0.25">
      <c r="A306" s="11" t="s">
        <v>21</v>
      </c>
      <c r="B306" s="4">
        <v>58.44</v>
      </c>
      <c r="C306" s="4">
        <v>136.56</v>
      </c>
      <c r="D306" s="4">
        <v>10.08</v>
      </c>
      <c r="E306" s="4">
        <v>22.06</v>
      </c>
    </row>
    <row r="307" spans="1:5" ht="12.75" hidden="1" customHeight="1" x14ac:dyDescent="0.25">
      <c r="A307" s="37" t="s">
        <v>22</v>
      </c>
      <c r="B307" s="38">
        <f t="shared" ref="B307:C307" si="67">(B290+B291+B292+B293+B294+B295+B296+B297+B298+B299+B300+B301+B302+B304+B305+B306)</f>
        <v>1901.4999999999998</v>
      </c>
      <c r="C307" s="38">
        <f t="shared" si="67"/>
        <v>4300.26</v>
      </c>
      <c r="D307" s="39">
        <f t="shared" ref="D307:E307" si="68">AVERAGE(D290:D302,D304:D306)</f>
        <v>28.321124999999995</v>
      </c>
      <c r="E307" s="40">
        <f t="shared" si="68"/>
        <v>46.040000000000006</v>
      </c>
    </row>
    <row r="308" spans="1:5" ht="36" x14ac:dyDescent="0.25">
      <c r="A308" s="15" t="s">
        <v>62</v>
      </c>
      <c r="B308" s="41">
        <f t="shared" ref="B308:C308" si="69">(B290+B291+B292+B293+B294+B298+B300+B301+B302+B304+B305+B306)</f>
        <v>1499.8099999999997</v>
      </c>
      <c r="C308" s="41">
        <f t="shared" si="69"/>
        <v>3175.74</v>
      </c>
      <c r="D308" s="42">
        <f t="shared" ref="D308:E308" si="70">AVERAGE(D290:D294,D298,D300:D302,D304:D306)</f>
        <v>25.835666666666668</v>
      </c>
      <c r="E308" s="43">
        <f t="shared" si="70"/>
        <v>41.618333333333339</v>
      </c>
    </row>
    <row r="309" spans="1:5" ht="12.75" customHeight="1" x14ac:dyDescent="0.25"/>
    <row r="310" spans="1:5" ht="12.75" customHeight="1" x14ac:dyDescent="0.3">
      <c r="A310" s="36" t="s">
        <v>54</v>
      </c>
    </row>
    <row r="311" spans="1:5" ht="24" x14ac:dyDescent="0.25">
      <c r="A311" s="2" t="s">
        <v>0</v>
      </c>
      <c r="B311" s="2" t="s">
        <v>1</v>
      </c>
      <c r="C311" s="2" t="s">
        <v>2</v>
      </c>
      <c r="D311" s="2" t="s">
        <v>3</v>
      </c>
      <c r="E311" s="2" t="s">
        <v>4</v>
      </c>
    </row>
    <row r="312" spans="1:5" ht="12.75" customHeight="1" x14ac:dyDescent="0.25">
      <c r="A312" s="3" t="s">
        <v>5</v>
      </c>
      <c r="B312" s="4">
        <v>85.300000000000011</v>
      </c>
      <c r="C312" s="4">
        <v>352</v>
      </c>
      <c r="D312" s="4">
        <v>32.9</v>
      </c>
      <c r="E312" s="4">
        <v>67</v>
      </c>
    </row>
    <row r="313" spans="1:5" ht="12.75" customHeight="1" x14ac:dyDescent="0.25">
      <c r="A313" s="3" t="s">
        <v>6</v>
      </c>
      <c r="B313" s="4">
        <v>36.24</v>
      </c>
      <c r="C313" s="4">
        <v>111.96</v>
      </c>
      <c r="D313" s="4">
        <v>4.54</v>
      </c>
      <c r="E313" s="4">
        <v>12.81</v>
      </c>
    </row>
    <row r="314" spans="1:5" ht="12.75" customHeight="1" x14ac:dyDescent="0.25">
      <c r="A314" s="3" t="s">
        <v>7</v>
      </c>
      <c r="B314" s="4">
        <v>17.600000000000001</v>
      </c>
      <c r="C314" s="4">
        <v>27</v>
      </c>
      <c r="D314" s="4">
        <v>50.87</v>
      </c>
      <c r="E314" s="4">
        <v>61.36</v>
      </c>
    </row>
    <row r="315" spans="1:5" ht="12.75" customHeight="1" x14ac:dyDescent="0.25">
      <c r="A315" s="3" t="s">
        <v>8</v>
      </c>
      <c r="B315" s="4">
        <v>72.680000000000007</v>
      </c>
      <c r="C315" s="4">
        <v>175.18</v>
      </c>
      <c r="D315" s="4">
        <v>44.73</v>
      </c>
      <c r="E315" s="4">
        <v>66.11</v>
      </c>
    </row>
    <row r="316" spans="1:5" ht="12.75" customHeight="1" x14ac:dyDescent="0.25">
      <c r="A316" s="3" t="s">
        <v>9</v>
      </c>
      <c r="B316" s="4">
        <v>73.489999999999995</v>
      </c>
      <c r="C316" s="4">
        <v>188</v>
      </c>
      <c r="D316" s="4">
        <v>30.16</v>
      </c>
      <c r="E316" s="4">
        <v>52.56</v>
      </c>
    </row>
    <row r="317" spans="1:5" ht="12.75" hidden="1" customHeight="1" x14ac:dyDescent="0.25">
      <c r="A317" s="8" t="s">
        <v>10</v>
      </c>
      <c r="B317" s="4">
        <v>137.63</v>
      </c>
      <c r="C317" s="4">
        <v>288</v>
      </c>
      <c r="D317" s="4">
        <v>43.33</v>
      </c>
      <c r="E317" s="4">
        <v>61.54</v>
      </c>
    </row>
    <row r="318" spans="1:5" ht="12.75" hidden="1" customHeight="1" x14ac:dyDescent="0.25">
      <c r="A318" s="8" t="s">
        <v>11</v>
      </c>
      <c r="B318" s="4">
        <v>54.75</v>
      </c>
      <c r="C318" s="4">
        <v>234</v>
      </c>
      <c r="D318" s="4">
        <v>37.82</v>
      </c>
      <c r="E318" s="4">
        <v>72.22</v>
      </c>
    </row>
    <row r="319" spans="1:5" ht="12.75" hidden="1" customHeight="1" x14ac:dyDescent="0.25">
      <c r="A319" s="8" t="s">
        <v>12</v>
      </c>
      <c r="B319" s="4">
        <v>51.81</v>
      </c>
      <c r="C319" s="4">
        <v>96</v>
      </c>
      <c r="D319" s="4">
        <v>38.15</v>
      </c>
      <c r="E319" s="4">
        <v>53.33</v>
      </c>
    </row>
    <row r="320" spans="1:5" ht="12.75" customHeight="1" x14ac:dyDescent="0.25">
      <c r="A320" s="8" t="s">
        <v>13</v>
      </c>
      <c r="B320" s="4">
        <v>240.98</v>
      </c>
      <c r="C320" s="4">
        <v>575.4</v>
      </c>
      <c r="D320" s="4">
        <v>42.65</v>
      </c>
      <c r="E320" s="4">
        <v>63.98</v>
      </c>
    </row>
    <row r="321" spans="1:5" ht="12.75" hidden="1" customHeight="1" x14ac:dyDescent="0.25">
      <c r="A321" s="8" t="s">
        <v>14</v>
      </c>
      <c r="B321" s="4">
        <v>157.5</v>
      </c>
      <c r="C321" s="4">
        <v>506.52</v>
      </c>
      <c r="D321" s="4">
        <v>23.81</v>
      </c>
      <c r="E321" s="4">
        <v>50.13</v>
      </c>
    </row>
    <row r="322" spans="1:5" ht="12.75" customHeight="1" x14ac:dyDescent="0.25">
      <c r="A322" s="10" t="s">
        <v>15</v>
      </c>
      <c r="B322" s="4">
        <v>917.16</v>
      </c>
      <c r="C322" s="31">
        <v>1187.1600000000001</v>
      </c>
      <c r="D322" s="4">
        <v>7.27</v>
      </c>
      <c r="E322" s="4">
        <v>9.2100000000000009</v>
      </c>
    </row>
    <row r="323" spans="1:5" ht="12.75" customHeight="1" x14ac:dyDescent="0.25">
      <c r="A323" s="10" t="s">
        <v>16</v>
      </c>
      <c r="B323" s="44">
        <v>181</v>
      </c>
      <c r="C323" s="46">
        <v>240</v>
      </c>
      <c r="D323" s="4">
        <v>75.567999999999998</v>
      </c>
      <c r="E323" s="4">
        <v>100</v>
      </c>
    </row>
    <row r="324" spans="1:5" ht="12.75" customHeight="1" x14ac:dyDescent="0.25">
      <c r="A324" s="10" t="s">
        <v>17</v>
      </c>
      <c r="B324" s="4">
        <v>54.6</v>
      </c>
      <c r="C324" s="4">
        <v>134.16</v>
      </c>
      <c r="D324" s="4">
        <v>1.67</v>
      </c>
      <c r="E324" s="4">
        <v>4.0999999999999996</v>
      </c>
    </row>
    <row r="325" spans="1:5" ht="12.75" hidden="1" customHeight="1" x14ac:dyDescent="0.25">
      <c r="A325" s="10" t="s">
        <v>18</v>
      </c>
      <c r="B325" s="4">
        <v>156.15</v>
      </c>
      <c r="C325" s="4">
        <v>442.25</v>
      </c>
      <c r="D325" s="4">
        <v>35.229999999999997</v>
      </c>
      <c r="E325" s="4">
        <v>99.77</v>
      </c>
    </row>
    <row r="326" spans="1:5" ht="12.75" customHeight="1" x14ac:dyDescent="0.25">
      <c r="A326" s="10" t="s">
        <v>19</v>
      </c>
      <c r="B326" s="4">
        <v>88.56</v>
      </c>
      <c r="C326" s="4">
        <v>282.83999999999997</v>
      </c>
      <c r="D326" s="4">
        <v>2.54</v>
      </c>
      <c r="E326" s="4">
        <v>8.1199999999999992</v>
      </c>
    </row>
    <row r="327" spans="1:5" ht="12.75" customHeight="1" x14ac:dyDescent="0.25">
      <c r="A327" s="11" t="s">
        <v>20</v>
      </c>
      <c r="B327" s="4">
        <v>61.8</v>
      </c>
      <c r="C327" s="4">
        <v>249</v>
      </c>
      <c r="D327" s="4">
        <v>11.1</v>
      </c>
      <c r="E327" s="4">
        <v>33.54</v>
      </c>
    </row>
    <row r="328" spans="1:5" ht="12.75" customHeight="1" x14ac:dyDescent="0.25">
      <c r="A328" s="11" t="s">
        <v>21</v>
      </c>
      <c r="B328" s="4">
        <v>58.44</v>
      </c>
      <c r="C328" s="4">
        <v>136.56</v>
      </c>
      <c r="D328" s="4">
        <v>10.08</v>
      </c>
      <c r="E328" s="4">
        <v>22.06</v>
      </c>
    </row>
    <row r="329" spans="1:5" ht="12.75" hidden="1" customHeight="1" x14ac:dyDescent="0.25">
      <c r="A329" s="37" t="s">
        <v>22</v>
      </c>
      <c r="B329" s="38">
        <f t="shared" ref="B329:C329" si="71">(B312+B313+B314+B315+B316+B317+B318+B319+B320+B321+B322+B323+B324+B326+B327+B328)</f>
        <v>2289.54</v>
      </c>
      <c r="C329" s="38">
        <f t="shared" si="71"/>
        <v>4783.7800000000007</v>
      </c>
      <c r="D329" s="39">
        <f t="shared" ref="D329:E329" si="72">AVERAGE(D312:D324,D326:D328)</f>
        <v>28.574249999999996</v>
      </c>
      <c r="E329" s="40">
        <f t="shared" si="72"/>
        <v>46.129375000000003</v>
      </c>
    </row>
    <row r="330" spans="1:5" ht="36" x14ac:dyDescent="0.25">
      <c r="A330" s="15" t="s">
        <v>62</v>
      </c>
      <c r="B330" s="41">
        <f t="shared" ref="B330:C330" si="73">(B312+B313+B314+B315+B316+B320+B322+B323+B324+B326+B327+B328)</f>
        <v>1887.8499999999997</v>
      </c>
      <c r="C330" s="41">
        <f t="shared" si="73"/>
        <v>3659.2599999999998</v>
      </c>
      <c r="D330" s="42">
        <f t="shared" ref="D330:E330" si="74">AVERAGE(D312:D316,D320,D322:D324,D326:D328)</f>
        <v>26.17316666666667</v>
      </c>
      <c r="E330" s="43">
        <f t="shared" si="74"/>
        <v>41.737500000000004</v>
      </c>
    </row>
    <row r="331" spans="1:5" ht="12.75" customHeight="1" x14ac:dyDescent="0.25"/>
    <row r="332" spans="1:5" ht="12.75" customHeight="1" x14ac:dyDescent="0.3">
      <c r="A332" s="36" t="s">
        <v>55</v>
      </c>
    </row>
    <row r="333" spans="1:5" ht="24" x14ac:dyDescent="0.25">
      <c r="A333" s="2" t="s">
        <v>0</v>
      </c>
      <c r="B333" s="2" t="s">
        <v>1</v>
      </c>
      <c r="C333" s="2" t="s">
        <v>2</v>
      </c>
      <c r="D333" s="2" t="s">
        <v>3</v>
      </c>
      <c r="E333" s="2" t="s">
        <v>4</v>
      </c>
    </row>
    <row r="334" spans="1:5" ht="12.75" customHeight="1" x14ac:dyDescent="0.25">
      <c r="A334" s="3" t="s">
        <v>5</v>
      </c>
      <c r="B334" s="47">
        <v>7.660000000000025</v>
      </c>
      <c r="C334" s="48">
        <v>27</v>
      </c>
      <c r="D334" s="48">
        <v>2.74</v>
      </c>
      <c r="E334" s="48">
        <v>9.0299999999999994</v>
      </c>
    </row>
    <row r="335" spans="1:5" ht="12.75" customHeight="1" x14ac:dyDescent="0.25">
      <c r="A335" s="3" t="s">
        <v>6</v>
      </c>
      <c r="B335" s="4">
        <v>36.24</v>
      </c>
      <c r="C335" s="4">
        <v>111.96</v>
      </c>
      <c r="D335" s="4">
        <v>4.54</v>
      </c>
      <c r="E335" s="4">
        <v>12.81</v>
      </c>
    </row>
    <row r="336" spans="1:5" ht="12.75" customHeight="1" x14ac:dyDescent="0.25">
      <c r="A336" s="3" t="s">
        <v>7</v>
      </c>
      <c r="B336" s="4">
        <v>17.600000000000001</v>
      </c>
      <c r="C336" s="4">
        <v>27</v>
      </c>
      <c r="D336" s="4">
        <v>50.87</v>
      </c>
      <c r="E336" s="4">
        <v>61.36</v>
      </c>
    </row>
    <row r="337" spans="1:5" ht="12.75" customHeight="1" x14ac:dyDescent="0.25">
      <c r="A337" s="3" t="s">
        <v>8</v>
      </c>
      <c r="B337" s="4">
        <v>72.680000000000007</v>
      </c>
      <c r="C337" s="4">
        <v>175.18</v>
      </c>
      <c r="D337" s="4">
        <v>44.73</v>
      </c>
      <c r="E337" s="4">
        <v>66.11</v>
      </c>
    </row>
    <row r="338" spans="1:5" ht="12.75" customHeight="1" x14ac:dyDescent="0.25">
      <c r="A338" s="3" t="s">
        <v>9</v>
      </c>
      <c r="B338" s="4">
        <v>73.489999999999995</v>
      </c>
      <c r="C338" s="4">
        <v>188</v>
      </c>
      <c r="D338" s="4">
        <v>30.16</v>
      </c>
      <c r="E338" s="4">
        <v>52.56</v>
      </c>
    </row>
    <row r="339" spans="1:5" ht="12.75" hidden="1" customHeight="1" x14ac:dyDescent="0.25">
      <c r="A339" s="8" t="s">
        <v>10</v>
      </c>
      <c r="B339" s="4">
        <v>137.63</v>
      </c>
      <c r="C339" s="4">
        <v>288</v>
      </c>
      <c r="D339" s="4">
        <v>43.33</v>
      </c>
      <c r="E339" s="4">
        <v>61.54</v>
      </c>
    </row>
    <row r="340" spans="1:5" ht="12.75" hidden="1" customHeight="1" x14ac:dyDescent="0.25">
      <c r="A340" s="8" t="s">
        <v>11</v>
      </c>
      <c r="B340" s="4">
        <v>54.75</v>
      </c>
      <c r="C340" s="4">
        <v>234</v>
      </c>
      <c r="D340" s="4">
        <v>37.82</v>
      </c>
      <c r="E340" s="4">
        <v>72.22</v>
      </c>
    </row>
    <row r="341" spans="1:5" ht="12.75" hidden="1" customHeight="1" x14ac:dyDescent="0.25">
      <c r="A341" s="8" t="s">
        <v>12</v>
      </c>
      <c r="B341" s="4">
        <v>51.81</v>
      </c>
      <c r="C341" s="4">
        <v>96</v>
      </c>
      <c r="D341" s="4">
        <v>38.15</v>
      </c>
      <c r="E341" s="4">
        <v>53.33</v>
      </c>
    </row>
    <row r="342" spans="1:5" ht="12.75" customHeight="1" x14ac:dyDescent="0.25">
      <c r="A342" s="8" t="s">
        <v>13</v>
      </c>
      <c r="B342" s="4">
        <v>240.98</v>
      </c>
      <c r="C342" s="4">
        <v>575.4</v>
      </c>
      <c r="D342" s="4">
        <v>42.65</v>
      </c>
      <c r="E342" s="4">
        <v>63.98</v>
      </c>
    </row>
    <row r="343" spans="1:5" ht="12.75" hidden="1" customHeight="1" x14ac:dyDescent="0.25">
      <c r="A343" s="8" t="s">
        <v>14</v>
      </c>
      <c r="B343" s="4">
        <v>157.5</v>
      </c>
      <c r="C343" s="4">
        <v>506.52</v>
      </c>
      <c r="D343" s="4">
        <v>23.81</v>
      </c>
      <c r="E343" s="4">
        <v>50.13</v>
      </c>
    </row>
    <row r="344" spans="1:5" ht="12.75" customHeight="1" x14ac:dyDescent="0.25">
      <c r="A344" s="10" t="s">
        <v>15</v>
      </c>
      <c r="B344" s="4">
        <v>621.24</v>
      </c>
      <c r="C344" s="4">
        <v>803.52</v>
      </c>
      <c r="D344" s="4">
        <v>7.27</v>
      </c>
      <c r="E344" s="4">
        <v>9.2100000000000009</v>
      </c>
    </row>
    <row r="345" spans="1:5" ht="12.75" customHeight="1" x14ac:dyDescent="0.25">
      <c r="A345" s="10" t="s">
        <v>16</v>
      </c>
      <c r="B345" s="44">
        <v>181</v>
      </c>
      <c r="C345" s="4">
        <v>240</v>
      </c>
      <c r="D345" s="4">
        <v>75.567999999999998</v>
      </c>
      <c r="E345" s="4">
        <v>100</v>
      </c>
    </row>
    <row r="346" spans="1:5" ht="12.75" customHeight="1" x14ac:dyDescent="0.25">
      <c r="A346" s="10" t="s">
        <v>17</v>
      </c>
      <c r="B346" s="4">
        <v>54.6</v>
      </c>
      <c r="C346" s="4">
        <v>134.16</v>
      </c>
      <c r="D346" s="4">
        <v>1.67</v>
      </c>
      <c r="E346" s="4">
        <v>4.0999999999999996</v>
      </c>
    </row>
    <row r="347" spans="1:5" ht="12.75" hidden="1" customHeight="1" x14ac:dyDescent="0.25">
      <c r="A347" s="10" t="s">
        <v>18</v>
      </c>
      <c r="B347" s="4">
        <v>156.15</v>
      </c>
      <c r="C347" s="4">
        <v>442.25</v>
      </c>
      <c r="D347" s="4">
        <v>35.229999999999997</v>
      </c>
      <c r="E347" s="4">
        <v>99.77</v>
      </c>
    </row>
    <row r="348" spans="1:5" ht="12.75" customHeight="1" x14ac:dyDescent="0.25">
      <c r="A348" s="10" t="s">
        <v>19</v>
      </c>
      <c r="B348" s="4">
        <v>88.56</v>
      </c>
      <c r="C348" s="4">
        <v>282.83999999999997</v>
      </c>
      <c r="D348" s="4">
        <v>2.54</v>
      </c>
      <c r="E348" s="4">
        <v>8.1199999999999992</v>
      </c>
    </row>
    <row r="349" spans="1:5" ht="12.75" customHeight="1" x14ac:dyDescent="0.25">
      <c r="A349" s="11" t="s">
        <v>20</v>
      </c>
      <c r="B349" s="4">
        <v>61.8</v>
      </c>
      <c r="C349" s="4">
        <v>249</v>
      </c>
      <c r="D349" s="4">
        <v>11.1</v>
      </c>
      <c r="E349" s="4">
        <v>33.54</v>
      </c>
    </row>
    <row r="350" spans="1:5" ht="12.75" customHeight="1" x14ac:dyDescent="0.25">
      <c r="A350" s="11" t="s">
        <v>21</v>
      </c>
      <c r="B350" s="4">
        <v>58.44</v>
      </c>
      <c r="C350" s="4">
        <v>136.56</v>
      </c>
      <c r="D350" s="4">
        <v>10.08</v>
      </c>
      <c r="E350" s="4">
        <v>22.06</v>
      </c>
    </row>
    <row r="351" spans="1:5" ht="12.75" hidden="1" customHeight="1" x14ac:dyDescent="0.25">
      <c r="A351" s="37" t="s">
        <v>22</v>
      </c>
      <c r="B351" s="38">
        <f t="shared" ref="B351:C351" si="75">(B334+B335+B336+B337+B338+B339+B340+B341+B342+B343+B344+B345+B346+B348+B349+B350)</f>
        <v>1915.9799999999998</v>
      </c>
      <c r="C351" s="38">
        <f t="shared" si="75"/>
        <v>4075.14</v>
      </c>
      <c r="D351" s="39">
        <f t="shared" ref="D351:E351" si="76">AVERAGE(D334:D346,D348:D350)</f>
        <v>26.689250000000001</v>
      </c>
      <c r="E351" s="40">
        <f t="shared" si="76"/>
        <v>42.506249999999994</v>
      </c>
    </row>
    <row r="352" spans="1:5" ht="36" x14ac:dyDescent="0.25">
      <c r="A352" s="15" t="s">
        <v>62</v>
      </c>
      <c r="B352" s="41">
        <f t="shared" ref="B352:C352" si="77">(B334+B335+B336+B337+B338+B342+B344+B345+B346+B348+B349+B350)</f>
        <v>1514.2899999999997</v>
      </c>
      <c r="C352" s="41">
        <f t="shared" si="77"/>
        <v>2950.62</v>
      </c>
      <c r="D352" s="42">
        <f t="shared" ref="D352:E352" si="78">AVERAGE(D334:D338,D342,D344:D346,D348:D350)</f>
        <v>23.659833333333339</v>
      </c>
      <c r="E352" s="43">
        <f t="shared" si="78"/>
        <v>36.906666666666673</v>
      </c>
    </row>
    <row r="353" spans="1:5" ht="12.75" customHeight="1" x14ac:dyDescent="0.25"/>
    <row r="354" spans="1:5" ht="12.75" customHeight="1" x14ac:dyDescent="0.3">
      <c r="A354" s="36" t="s">
        <v>56</v>
      </c>
    </row>
    <row r="355" spans="1:5" ht="24" x14ac:dyDescent="0.25">
      <c r="A355" s="2" t="s">
        <v>0</v>
      </c>
      <c r="B355" s="29" t="s">
        <v>1</v>
      </c>
      <c r="C355" s="2" t="s">
        <v>2</v>
      </c>
      <c r="D355" s="2" t="s">
        <v>3</v>
      </c>
      <c r="E355" s="2" t="s">
        <v>4</v>
      </c>
    </row>
    <row r="356" spans="1:5" ht="12.75" customHeight="1" x14ac:dyDescent="0.25">
      <c r="A356" s="3" t="s">
        <v>5</v>
      </c>
      <c r="B356" s="47">
        <v>99.81</v>
      </c>
      <c r="C356" s="48">
        <v>263</v>
      </c>
      <c r="D356" s="48">
        <v>32.64</v>
      </c>
      <c r="E356" s="48">
        <v>56.08</v>
      </c>
    </row>
    <row r="357" spans="1:5" ht="12.75" customHeight="1" x14ac:dyDescent="0.25">
      <c r="A357" s="3" t="s">
        <v>6</v>
      </c>
      <c r="B357" s="4">
        <v>36.24</v>
      </c>
      <c r="C357" s="4">
        <v>111.96</v>
      </c>
      <c r="D357" s="4">
        <v>4.54</v>
      </c>
      <c r="E357" s="4">
        <v>12.81</v>
      </c>
    </row>
    <row r="358" spans="1:5" ht="12.75" customHeight="1" x14ac:dyDescent="0.25">
      <c r="A358" s="3" t="s">
        <v>7</v>
      </c>
      <c r="B358" s="4">
        <v>17.600000000000001</v>
      </c>
      <c r="C358" s="4">
        <v>27</v>
      </c>
      <c r="D358" s="4">
        <v>50.87</v>
      </c>
      <c r="E358" s="4">
        <v>61.36</v>
      </c>
    </row>
    <row r="359" spans="1:5" ht="12.75" customHeight="1" x14ac:dyDescent="0.25">
      <c r="A359" s="3" t="s">
        <v>8</v>
      </c>
      <c r="B359" s="4">
        <v>72.680000000000007</v>
      </c>
      <c r="C359" s="4">
        <v>175.18</v>
      </c>
      <c r="D359" s="4">
        <v>44.73</v>
      </c>
      <c r="E359" s="4">
        <v>66.11</v>
      </c>
    </row>
    <row r="360" spans="1:5" ht="12.75" customHeight="1" x14ac:dyDescent="0.25">
      <c r="A360" s="3" t="s">
        <v>9</v>
      </c>
      <c r="B360" s="4">
        <v>73.489999999999995</v>
      </c>
      <c r="C360" s="4">
        <v>188</v>
      </c>
      <c r="D360" s="4">
        <v>30.16</v>
      </c>
      <c r="E360" s="4">
        <v>52.56</v>
      </c>
    </row>
    <row r="361" spans="1:5" ht="12.75" hidden="1" customHeight="1" x14ac:dyDescent="0.25">
      <c r="A361" s="8" t="s">
        <v>10</v>
      </c>
      <c r="B361" s="4">
        <v>137.63</v>
      </c>
      <c r="C361" s="4">
        <v>288</v>
      </c>
      <c r="D361" s="4">
        <v>43.33</v>
      </c>
      <c r="E361" s="4">
        <v>61.54</v>
      </c>
    </row>
    <row r="362" spans="1:5" ht="12.75" hidden="1" customHeight="1" x14ac:dyDescent="0.25">
      <c r="A362" s="8" t="s">
        <v>11</v>
      </c>
      <c r="B362" s="4">
        <v>54.75</v>
      </c>
      <c r="C362" s="4">
        <v>234</v>
      </c>
      <c r="D362" s="4">
        <v>37.82</v>
      </c>
      <c r="E362" s="4">
        <v>72.22</v>
      </c>
    </row>
    <row r="363" spans="1:5" ht="12.75" hidden="1" customHeight="1" x14ac:dyDescent="0.25">
      <c r="A363" s="8" t="s">
        <v>12</v>
      </c>
      <c r="B363" s="4">
        <v>51.81</v>
      </c>
      <c r="C363" s="4">
        <v>96</v>
      </c>
      <c r="D363" s="4">
        <v>38.15</v>
      </c>
      <c r="E363" s="4">
        <v>53.33</v>
      </c>
    </row>
    <row r="364" spans="1:5" ht="12.75" customHeight="1" x14ac:dyDescent="0.25">
      <c r="A364" s="8" t="s">
        <v>13</v>
      </c>
      <c r="B364" s="4">
        <v>240.98</v>
      </c>
      <c r="C364" s="4">
        <v>575.4</v>
      </c>
      <c r="D364" s="4">
        <v>42.65</v>
      </c>
      <c r="E364" s="4">
        <v>63.98</v>
      </c>
    </row>
    <row r="365" spans="1:5" ht="12.75" hidden="1" customHeight="1" x14ac:dyDescent="0.25">
      <c r="A365" s="8" t="s">
        <v>14</v>
      </c>
      <c r="B365" s="4">
        <v>157.5</v>
      </c>
      <c r="C365" s="4">
        <v>506.52</v>
      </c>
      <c r="D365" s="4">
        <v>23.81</v>
      </c>
      <c r="E365" s="4">
        <v>50.13</v>
      </c>
    </row>
    <row r="366" spans="1:5" ht="12.75" customHeight="1" x14ac:dyDescent="0.25">
      <c r="A366" s="10" t="s">
        <v>15</v>
      </c>
      <c r="B366" s="4">
        <v>379.32</v>
      </c>
      <c r="C366" s="4">
        <v>490.56</v>
      </c>
      <c r="D366" s="4">
        <v>7.27</v>
      </c>
      <c r="E366" s="4">
        <v>9.2100000000000009</v>
      </c>
    </row>
    <row r="367" spans="1:5" ht="12.75" customHeight="1" x14ac:dyDescent="0.25">
      <c r="A367" s="10" t="s">
        <v>16</v>
      </c>
      <c r="B367" s="44">
        <v>181</v>
      </c>
      <c r="C367" s="4">
        <v>240</v>
      </c>
      <c r="D367" s="4">
        <v>75.567999999999998</v>
      </c>
      <c r="E367" s="4">
        <v>100</v>
      </c>
    </row>
    <row r="368" spans="1:5" ht="12.75" customHeight="1" x14ac:dyDescent="0.25">
      <c r="A368" s="10" t="s">
        <v>17</v>
      </c>
      <c r="B368" s="4">
        <v>54.6</v>
      </c>
      <c r="C368" s="4">
        <v>134.16</v>
      </c>
      <c r="D368" s="4">
        <v>1.67</v>
      </c>
      <c r="E368" s="4">
        <v>4.0999999999999996</v>
      </c>
    </row>
    <row r="369" spans="1:5" ht="12.75" hidden="1" customHeight="1" x14ac:dyDescent="0.25">
      <c r="A369" s="10" t="s">
        <v>18</v>
      </c>
      <c r="B369" s="4">
        <v>156.15</v>
      </c>
      <c r="C369" s="4">
        <v>442.25</v>
      </c>
      <c r="D369" s="4">
        <v>35.229999999999997</v>
      </c>
      <c r="E369" s="4">
        <v>99.77</v>
      </c>
    </row>
    <row r="370" spans="1:5" ht="12.75" customHeight="1" x14ac:dyDescent="0.25">
      <c r="A370" s="10" t="s">
        <v>19</v>
      </c>
      <c r="B370" s="4">
        <v>88.56</v>
      </c>
      <c r="C370" s="4">
        <v>282.83999999999997</v>
      </c>
      <c r="D370" s="4">
        <v>2.54</v>
      </c>
      <c r="E370" s="4">
        <v>8.1199999999999992</v>
      </c>
    </row>
    <row r="371" spans="1:5" ht="12.75" customHeight="1" x14ac:dyDescent="0.25">
      <c r="A371" s="11" t="s">
        <v>20</v>
      </c>
      <c r="B371" s="4">
        <v>61.8</v>
      </c>
      <c r="C371" s="4">
        <v>249</v>
      </c>
      <c r="D371" s="4">
        <v>11.1</v>
      </c>
      <c r="E371" s="4">
        <v>33.54</v>
      </c>
    </row>
    <row r="372" spans="1:5" ht="12.75" customHeight="1" x14ac:dyDescent="0.25">
      <c r="A372" s="11" t="s">
        <v>21</v>
      </c>
      <c r="B372" s="4">
        <v>58.44</v>
      </c>
      <c r="C372" s="4">
        <v>136.56</v>
      </c>
      <c r="D372" s="4">
        <v>10.08</v>
      </c>
      <c r="E372" s="4">
        <v>22.06</v>
      </c>
    </row>
    <row r="373" spans="1:5" ht="12.75" hidden="1" customHeight="1" x14ac:dyDescent="0.25">
      <c r="A373" s="37" t="s">
        <v>22</v>
      </c>
      <c r="B373" s="38">
        <f t="shared" ref="B373:C373" si="79">(B356+B357+B358+B359+B360+B361+B362+B363+B364+B365+B366+B367+B368+B370+B371+B372)</f>
        <v>1766.2099999999998</v>
      </c>
      <c r="C373" s="38">
        <f t="shared" si="79"/>
        <v>3998.18</v>
      </c>
      <c r="D373" s="39">
        <f t="shared" ref="D373:E373" si="80">AVERAGE(D356:D368,D370:D372)</f>
        <v>28.557999999999996</v>
      </c>
      <c r="E373" s="40">
        <f t="shared" si="80"/>
        <v>45.446875000000006</v>
      </c>
    </row>
    <row r="374" spans="1:5" ht="36" x14ac:dyDescent="0.25">
      <c r="A374" s="15" t="s">
        <v>62</v>
      </c>
      <c r="B374" s="41">
        <f t="shared" ref="B374:C374" si="81">(B356+B357+B358+B359+B360+B364+B366+B367+B368+B370+B371+B372)</f>
        <v>1364.5199999999998</v>
      </c>
      <c r="C374" s="41">
        <f t="shared" si="81"/>
        <v>2873.66</v>
      </c>
      <c r="D374" s="42">
        <f t="shared" ref="D374:E374" si="82">AVERAGE(D356:D360,D364,D366:D368,D370:D372)</f>
        <v>26.151500000000002</v>
      </c>
      <c r="E374" s="43">
        <f t="shared" si="82"/>
        <v>40.827500000000008</v>
      </c>
    </row>
    <row r="375" spans="1:5" ht="12.75" customHeight="1" x14ac:dyDescent="0.25"/>
    <row r="376" spans="1:5" ht="12.75" customHeight="1" x14ac:dyDescent="0.3">
      <c r="A376" s="36" t="s">
        <v>57</v>
      </c>
    </row>
    <row r="377" spans="1:5" ht="24" x14ac:dyDescent="0.25">
      <c r="A377" s="2" t="s">
        <v>0</v>
      </c>
      <c r="B377" s="2" t="s">
        <v>1</v>
      </c>
      <c r="C377" s="2" t="s">
        <v>2</v>
      </c>
      <c r="D377" s="2" t="s">
        <v>3</v>
      </c>
      <c r="E377" s="2" t="s">
        <v>4</v>
      </c>
    </row>
    <row r="378" spans="1:5" ht="12.75" customHeight="1" x14ac:dyDescent="0.25">
      <c r="A378" s="3" t="s">
        <v>5</v>
      </c>
      <c r="B378" s="47">
        <v>67.580000000000013</v>
      </c>
      <c r="C378" s="48">
        <v>217</v>
      </c>
      <c r="D378" s="4">
        <v>26.44</v>
      </c>
      <c r="E378" s="4">
        <v>53.58</v>
      </c>
    </row>
    <row r="379" spans="1:5" ht="12.75" customHeight="1" x14ac:dyDescent="0.25">
      <c r="A379" s="3" t="s">
        <v>6</v>
      </c>
      <c r="B379" s="4">
        <v>36.24</v>
      </c>
      <c r="C379" s="4">
        <v>111.96</v>
      </c>
      <c r="D379" s="4">
        <v>4.54</v>
      </c>
      <c r="E379" s="4">
        <v>12.81</v>
      </c>
    </row>
    <row r="380" spans="1:5" ht="12.75" customHeight="1" x14ac:dyDescent="0.25">
      <c r="A380" s="3" t="s">
        <v>7</v>
      </c>
      <c r="B380" s="4">
        <v>17.600000000000001</v>
      </c>
      <c r="C380" s="4">
        <v>27</v>
      </c>
      <c r="D380" s="4">
        <v>50.87</v>
      </c>
      <c r="E380" s="4">
        <v>61.36</v>
      </c>
    </row>
    <row r="381" spans="1:5" ht="12.75" customHeight="1" x14ac:dyDescent="0.25">
      <c r="A381" s="3" t="s">
        <v>8</v>
      </c>
      <c r="B381" s="4">
        <v>72.680000000000007</v>
      </c>
      <c r="C381" s="4">
        <v>175.18</v>
      </c>
      <c r="D381" s="4">
        <v>44.73</v>
      </c>
      <c r="E381" s="4">
        <v>66.11</v>
      </c>
    </row>
    <row r="382" spans="1:5" ht="12.75" customHeight="1" x14ac:dyDescent="0.25">
      <c r="A382" s="3" t="s">
        <v>9</v>
      </c>
      <c r="B382" s="4">
        <v>73.489999999999995</v>
      </c>
      <c r="C382" s="4">
        <v>188</v>
      </c>
      <c r="D382" s="4">
        <v>30.16</v>
      </c>
      <c r="E382" s="4">
        <v>52.56</v>
      </c>
    </row>
    <row r="383" spans="1:5" ht="12.75" hidden="1" customHeight="1" x14ac:dyDescent="0.25">
      <c r="A383" s="8" t="s">
        <v>10</v>
      </c>
      <c r="B383" s="4">
        <v>137.63</v>
      </c>
      <c r="C383" s="4">
        <v>288</v>
      </c>
      <c r="D383" s="4">
        <v>43.33</v>
      </c>
      <c r="E383" s="4">
        <v>61.54</v>
      </c>
    </row>
    <row r="384" spans="1:5" ht="12.75" hidden="1" customHeight="1" x14ac:dyDescent="0.25">
      <c r="A384" s="8" t="s">
        <v>11</v>
      </c>
      <c r="B384" s="4">
        <v>54.75</v>
      </c>
      <c r="C384" s="4">
        <v>234</v>
      </c>
      <c r="D384" s="4">
        <v>37.82</v>
      </c>
      <c r="E384" s="4">
        <v>72.22</v>
      </c>
    </row>
    <row r="385" spans="1:5" ht="12.75" hidden="1" customHeight="1" x14ac:dyDescent="0.25">
      <c r="A385" s="8" t="s">
        <v>12</v>
      </c>
      <c r="B385" s="4">
        <v>51.81</v>
      </c>
      <c r="C385" s="4">
        <v>96</v>
      </c>
      <c r="D385" s="4">
        <v>38.15</v>
      </c>
      <c r="E385" s="4">
        <v>53.33</v>
      </c>
    </row>
    <row r="386" spans="1:5" ht="12.75" customHeight="1" x14ac:dyDescent="0.25">
      <c r="A386" s="8" t="s">
        <v>13</v>
      </c>
      <c r="B386" s="4">
        <v>240.98</v>
      </c>
      <c r="C386" s="4">
        <v>575.4</v>
      </c>
      <c r="D386" s="4">
        <v>42.65</v>
      </c>
      <c r="E386" s="4">
        <v>63.98</v>
      </c>
    </row>
    <row r="387" spans="1:5" ht="12.75" hidden="1" customHeight="1" x14ac:dyDescent="0.25">
      <c r="A387" s="8" t="s">
        <v>14</v>
      </c>
      <c r="B387" s="4">
        <v>157.5</v>
      </c>
      <c r="C387" s="4">
        <v>506.52</v>
      </c>
      <c r="D387" s="4">
        <v>23.81</v>
      </c>
      <c r="E387" s="4">
        <v>50.13</v>
      </c>
    </row>
    <row r="388" spans="1:5" ht="12.75" customHeight="1" x14ac:dyDescent="0.25">
      <c r="A388" s="10" t="s">
        <v>15</v>
      </c>
      <c r="B388" s="4">
        <v>620.16</v>
      </c>
      <c r="C388" s="4">
        <v>802.08</v>
      </c>
      <c r="D388" s="4">
        <v>7.27</v>
      </c>
      <c r="E388" s="4">
        <v>9.2100000000000009</v>
      </c>
    </row>
    <row r="389" spans="1:5" ht="12.75" customHeight="1" x14ac:dyDescent="0.25">
      <c r="A389" s="10" t="s">
        <v>16</v>
      </c>
      <c r="B389" s="44">
        <v>181</v>
      </c>
      <c r="C389" s="4">
        <v>240</v>
      </c>
      <c r="D389" s="4">
        <v>75.567999999999998</v>
      </c>
      <c r="E389" s="4">
        <v>100</v>
      </c>
    </row>
    <row r="390" spans="1:5" ht="12.75" customHeight="1" x14ac:dyDescent="0.25">
      <c r="A390" s="10" t="s">
        <v>17</v>
      </c>
      <c r="B390" s="4">
        <v>54.6</v>
      </c>
      <c r="C390" s="4">
        <v>134.16</v>
      </c>
      <c r="D390" s="4">
        <v>1.67</v>
      </c>
      <c r="E390" s="4">
        <v>4.0999999999999996</v>
      </c>
    </row>
    <row r="391" spans="1:5" ht="12.75" hidden="1" customHeight="1" x14ac:dyDescent="0.25">
      <c r="A391" s="10" t="s">
        <v>18</v>
      </c>
      <c r="B391" s="4">
        <v>156.15</v>
      </c>
      <c r="C391" s="4">
        <v>442.25</v>
      </c>
      <c r="D391" s="4">
        <v>35.229999999999997</v>
      </c>
      <c r="E391" s="4">
        <v>99.77</v>
      </c>
    </row>
    <row r="392" spans="1:5" ht="12.75" customHeight="1" x14ac:dyDescent="0.25">
      <c r="A392" s="10" t="s">
        <v>19</v>
      </c>
      <c r="B392" s="4">
        <v>88.56</v>
      </c>
      <c r="C392" s="4">
        <v>282.83999999999997</v>
      </c>
      <c r="D392" s="4">
        <v>2.54</v>
      </c>
      <c r="E392" s="4">
        <v>8.1199999999999992</v>
      </c>
    </row>
    <row r="393" spans="1:5" ht="12.75" customHeight="1" x14ac:dyDescent="0.25">
      <c r="A393" s="11" t="s">
        <v>20</v>
      </c>
      <c r="B393" s="4">
        <v>61.8</v>
      </c>
      <c r="C393" s="4">
        <v>249</v>
      </c>
      <c r="D393" s="4">
        <v>11.1</v>
      </c>
      <c r="E393" s="4">
        <v>33.54</v>
      </c>
    </row>
    <row r="394" spans="1:5" ht="12.75" customHeight="1" x14ac:dyDescent="0.25">
      <c r="A394" s="11" t="s">
        <v>21</v>
      </c>
      <c r="B394" s="4">
        <v>58.44</v>
      </c>
      <c r="C394" s="4">
        <v>136.56</v>
      </c>
      <c r="D394" s="4">
        <v>10.08</v>
      </c>
      <c r="E394" s="4">
        <v>22.06</v>
      </c>
    </row>
    <row r="395" spans="1:5" ht="12.75" hidden="1" customHeight="1" x14ac:dyDescent="0.25">
      <c r="A395" s="37" t="s">
        <v>22</v>
      </c>
      <c r="B395" s="38">
        <f t="shared" ref="B395:C395" si="83">(B378+B379+B380+B381+B382+B383+B384+B385+B386+B387+B388+B389+B390+B392+B393+B394)</f>
        <v>1974.82</v>
      </c>
      <c r="C395" s="38">
        <f t="shared" si="83"/>
        <v>4263.7</v>
      </c>
      <c r="D395" s="39">
        <f t="shared" ref="D395:E395" si="84">AVERAGE(D378:D390,D392:D394)</f>
        <v>28.170499999999997</v>
      </c>
      <c r="E395" s="40">
        <f t="shared" si="84"/>
        <v>45.290625000000006</v>
      </c>
    </row>
    <row r="396" spans="1:5" ht="36" x14ac:dyDescent="0.25">
      <c r="A396" s="15" t="s">
        <v>62</v>
      </c>
      <c r="B396" s="41">
        <f t="shared" ref="B396:C396" si="85">(B378+B379+B380+B381+B382+B386+B388+B389+B390+B392+B393+B394)</f>
        <v>1573.1299999999999</v>
      </c>
      <c r="C396" s="41">
        <f t="shared" si="85"/>
        <v>3139.18</v>
      </c>
      <c r="D396" s="42">
        <f t="shared" ref="D396:E396" si="86">AVERAGE(D378:D382,D386,D388:D390,D392:D394)</f>
        <v>25.634833333333336</v>
      </c>
      <c r="E396" s="43">
        <f t="shared" si="86"/>
        <v>40.619166666666672</v>
      </c>
    </row>
    <row r="397" spans="1:5" ht="12.75" customHeight="1" x14ac:dyDescent="0.25"/>
    <row r="398" spans="1:5" ht="12.75" customHeight="1" x14ac:dyDescent="0.3">
      <c r="A398" s="36" t="s">
        <v>58</v>
      </c>
    </row>
    <row r="399" spans="1:5" ht="24" x14ac:dyDescent="0.25">
      <c r="A399" s="2" t="s">
        <v>0</v>
      </c>
      <c r="B399" s="2" t="s">
        <v>1</v>
      </c>
      <c r="C399" s="2" t="s">
        <v>2</v>
      </c>
      <c r="D399" s="2" t="s">
        <v>3</v>
      </c>
      <c r="E399" s="2" t="s">
        <v>4</v>
      </c>
    </row>
    <row r="400" spans="1:5" ht="12.75" customHeight="1" x14ac:dyDescent="0.25">
      <c r="A400" s="3" t="s">
        <v>5</v>
      </c>
      <c r="B400" s="47">
        <v>84.149999999999977</v>
      </c>
      <c r="C400" s="48">
        <v>262</v>
      </c>
      <c r="D400" s="4">
        <v>30.92</v>
      </c>
      <c r="E400" s="4">
        <v>58.22</v>
      </c>
    </row>
    <row r="401" spans="1:5" ht="12.75" customHeight="1" x14ac:dyDescent="0.25">
      <c r="A401" s="3" t="s">
        <v>6</v>
      </c>
      <c r="B401" s="4">
        <v>36.24</v>
      </c>
      <c r="C401" s="4">
        <v>111.96</v>
      </c>
      <c r="D401" s="4">
        <v>4.54</v>
      </c>
      <c r="E401" s="4">
        <v>12.81</v>
      </c>
    </row>
    <row r="402" spans="1:5" ht="12.75" customHeight="1" x14ac:dyDescent="0.25">
      <c r="A402" s="3" t="s">
        <v>7</v>
      </c>
      <c r="B402" s="4">
        <v>17.600000000000001</v>
      </c>
      <c r="C402" s="4">
        <v>27</v>
      </c>
      <c r="D402" s="4">
        <v>50.87</v>
      </c>
      <c r="E402" s="4">
        <v>61.36</v>
      </c>
    </row>
    <row r="403" spans="1:5" ht="12.75" customHeight="1" x14ac:dyDescent="0.25">
      <c r="A403" s="3" t="s">
        <v>8</v>
      </c>
      <c r="B403" s="4">
        <v>72.680000000000007</v>
      </c>
      <c r="C403" s="4">
        <v>175.18</v>
      </c>
      <c r="D403" s="4">
        <v>44.73</v>
      </c>
      <c r="E403" s="4">
        <v>66.11</v>
      </c>
    </row>
    <row r="404" spans="1:5" ht="12.75" customHeight="1" x14ac:dyDescent="0.25">
      <c r="A404" s="3" t="s">
        <v>9</v>
      </c>
      <c r="B404" s="4">
        <v>73.489999999999995</v>
      </c>
      <c r="C404" s="4">
        <v>188</v>
      </c>
      <c r="D404" s="4">
        <v>30.16</v>
      </c>
      <c r="E404" s="4">
        <v>52.56</v>
      </c>
    </row>
    <row r="405" spans="1:5" ht="12.75" hidden="1" customHeight="1" x14ac:dyDescent="0.25">
      <c r="A405" s="8" t="s">
        <v>10</v>
      </c>
      <c r="B405" s="4">
        <v>137.63</v>
      </c>
      <c r="C405" s="4">
        <v>288</v>
      </c>
      <c r="D405" s="4">
        <v>43.33</v>
      </c>
      <c r="E405" s="4">
        <v>61.54</v>
      </c>
    </row>
    <row r="406" spans="1:5" ht="12.75" hidden="1" customHeight="1" x14ac:dyDescent="0.25">
      <c r="A406" s="8" t="s">
        <v>11</v>
      </c>
      <c r="B406" s="4">
        <v>54.75</v>
      </c>
      <c r="C406" s="4">
        <v>234</v>
      </c>
      <c r="D406" s="4">
        <v>37.82</v>
      </c>
      <c r="E406" s="4">
        <v>72.22</v>
      </c>
    </row>
    <row r="407" spans="1:5" ht="12.75" hidden="1" customHeight="1" x14ac:dyDescent="0.25">
      <c r="A407" s="8" t="s">
        <v>12</v>
      </c>
      <c r="B407" s="4">
        <v>51.81</v>
      </c>
      <c r="C407" s="4">
        <v>96</v>
      </c>
      <c r="D407" s="4">
        <v>38.15</v>
      </c>
      <c r="E407" s="4">
        <v>53.33</v>
      </c>
    </row>
    <row r="408" spans="1:5" ht="12.75" customHeight="1" x14ac:dyDescent="0.25">
      <c r="A408" s="8" t="s">
        <v>13</v>
      </c>
      <c r="B408" s="4">
        <v>240.98</v>
      </c>
      <c r="C408" s="4">
        <v>575.4</v>
      </c>
      <c r="D408" s="4">
        <v>42.65</v>
      </c>
      <c r="E408" s="4">
        <v>63.98</v>
      </c>
    </row>
    <row r="409" spans="1:5" ht="12.75" hidden="1" customHeight="1" x14ac:dyDescent="0.25">
      <c r="A409" s="8" t="s">
        <v>14</v>
      </c>
      <c r="B409" s="4">
        <v>157.5</v>
      </c>
      <c r="C409" s="4">
        <v>506.52</v>
      </c>
      <c r="D409" s="4">
        <v>23.81</v>
      </c>
      <c r="E409" s="4">
        <v>50.13</v>
      </c>
    </row>
    <row r="410" spans="1:5" ht="12.75" customHeight="1" x14ac:dyDescent="0.25">
      <c r="A410" s="10" t="s">
        <v>15</v>
      </c>
      <c r="B410" s="4">
        <v>684.48</v>
      </c>
      <c r="C410" s="4">
        <v>885.24</v>
      </c>
      <c r="D410" s="4">
        <v>7.28</v>
      </c>
      <c r="E410" s="4">
        <v>9.2100000000000009</v>
      </c>
    </row>
    <row r="411" spans="1:5" ht="12.75" customHeight="1" x14ac:dyDescent="0.25">
      <c r="A411" s="10" t="s">
        <v>16</v>
      </c>
      <c r="B411" s="44">
        <v>181</v>
      </c>
      <c r="C411" s="4">
        <v>240</v>
      </c>
      <c r="D411" s="4">
        <v>75.567999999999998</v>
      </c>
      <c r="E411" s="4">
        <v>100</v>
      </c>
    </row>
    <row r="412" spans="1:5" ht="12.75" customHeight="1" x14ac:dyDescent="0.25">
      <c r="A412" s="10" t="s">
        <v>17</v>
      </c>
      <c r="B412" s="4">
        <v>54.6</v>
      </c>
      <c r="C412" s="4">
        <v>134.16</v>
      </c>
      <c r="D412" s="4">
        <v>1.67</v>
      </c>
      <c r="E412" s="4">
        <v>4.0999999999999996</v>
      </c>
    </row>
    <row r="413" spans="1:5" ht="12.75" hidden="1" customHeight="1" x14ac:dyDescent="0.25">
      <c r="A413" s="10" t="s">
        <v>18</v>
      </c>
      <c r="B413" s="4">
        <v>156.15</v>
      </c>
      <c r="C413" s="4">
        <v>442.25</v>
      </c>
      <c r="D413" s="4">
        <v>35.229999999999997</v>
      </c>
      <c r="E413" s="4">
        <v>99.77</v>
      </c>
    </row>
    <row r="414" spans="1:5" ht="12.75" customHeight="1" x14ac:dyDescent="0.25">
      <c r="A414" s="10" t="s">
        <v>19</v>
      </c>
      <c r="B414" s="4">
        <v>88.56</v>
      </c>
      <c r="C414" s="4">
        <v>282.83999999999997</v>
      </c>
      <c r="D414" s="4">
        <v>2.54</v>
      </c>
      <c r="E414" s="4">
        <v>8.1199999999999992</v>
      </c>
    </row>
    <row r="415" spans="1:5" ht="12.75" customHeight="1" x14ac:dyDescent="0.25">
      <c r="A415" s="11" t="s">
        <v>20</v>
      </c>
      <c r="B415" s="4">
        <v>61.8</v>
      </c>
      <c r="C415" s="4">
        <v>249</v>
      </c>
      <c r="D415" s="4">
        <v>11.1</v>
      </c>
      <c r="E415" s="4">
        <v>33.54</v>
      </c>
    </row>
    <row r="416" spans="1:5" ht="12.75" customHeight="1" x14ac:dyDescent="0.25">
      <c r="A416" s="11" t="s">
        <v>21</v>
      </c>
      <c r="B416" s="4">
        <v>58.44</v>
      </c>
      <c r="C416" s="4">
        <v>136.56</v>
      </c>
      <c r="D416" s="4">
        <v>10.08</v>
      </c>
      <c r="E416" s="4">
        <v>22.06</v>
      </c>
    </row>
    <row r="417" spans="1:5" ht="12.75" hidden="1" customHeight="1" x14ac:dyDescent="0.25">
      <c r="A417" s="37" t="s">
        <v>22</v>
      </c>
      <c r="B417" s="38">
        <f t="shared" ref="B417:C417" si="87">(B400+B401+B402+B403+B404+B405+B406+B407+B408+B409+B410+B411+B412+B414+B415+B416)</f>
        <v>2055.7099999999996</v>
      </c>
      <c r="C417" s="38">
        <f t="shared" si="87"/>
        <v>4391.8600000000006</v>
      </c>
      <c r="D417" s="39">
        <f t="shared" ref="D417:E417" si="88">AVERAGE(D400:D412,D414:D416)</f>
        <v>28.451124999999998</v>
      </c>
      <c r="E417" s="40">
        <f t="shared" si="88"/>
        <v>45.580625000000005</v>
      </c>
    </row>
    <row r="418" spans="1:5" ht="36" x14ac:dyDescent="0.25">
      <c r="A418" s="15" t="s">
        <v>62</v>
      </c>
      <c r="B418" s="41">
        <f t="shared" ref="B418:C418" si="89">(B400+B401+B402+B403+B404+B408+B410+B411+B412+B414+B415+B416)</f>
        <v>1654.0199999999998</v>
      </c>
      <c r="C418" s="41">
        <f t="shared" si="89"/>
        <v>3267.3399999999997</v>
      </c>
      <c r="D418" s="42">
        <f t="shared" ref="D418:E418" si="90">AVERAGE(D400:D404,D408,D410:D412,D414:D416)</f>
        <v>26.009000000000004</v>
      </c>
      <c r="E418" s="43">
        <f t="shared" si="90"/>
        <v>41.005833333333335</v>
      </c>
    </row>
    <row r="419" spans="1:5" ht="12.75" customHeight="1" x14ac:dyDescent="0.25"/>
    <row r="420" spans="1:5" ht="12.75" customHeight="1" x14ac:dyDescent="0.3">
      <c r="A420" s="36" t="s">
        <v>59</v>
      </c>
    </row>
    <row r="421" spans="1:5" ht="24" x14ac:dyDescent="0.25">
      <c r="A421" s="2" t="s">
        <v>0</v>
      </c>
      <c r="B421" s="2" t="s">
        <v>1</v>
      </c>
      <c r="C421" s="2" t="s">
        <v>2</v>
      </c>
      <c r="D421" s="2" t="s">
        <v>3</v>
      </c>
      <c r="E421" s="2" t="s">
        <v>4</v>
      </c>
    </row>
    <row r="422" spans="1:5" ht="12.75" customHeight="1" x14ac:dyDescent="0.25">
      <c r="A422" s="3" t="s">
        <v>5</v>
      </c>
      <c r="B422" s="47">
        <v>53.41</v>
      </c>
      <c r="C422" s="48">
        <v>207</v>
      </c>
      <c r="D422" s="4">
        <v>22.12</v>
      </c>
      <c r="E422" s="4">
        <v>52.41</v>
      </c>
    </row>
    <row r="423" spans="1:5" ht="12.75" customHeight="1" x14ac:dyDescent="0.25">
      <c r="A423" s="3" t="s">
        <v>6</v>
      </c>
      <c r="B423" s="4">
        <v>36.24</v>
      </c>
      <c r="C423" s="4">
        <v>111.96</v>
      </c>
      <c r="D423" s="4">
        <v>4.54</v>
      </c>
      <c r="E423" s="4">
        <v>12.81</v>
      </c>
    </row>
    <row r="424" spans="1:5" ht="12.75" customHeight="1" x14ac:dyDescent="0.25">
      <c r="A424" s="3" t="s">
        <v>7</v>
      </c>
      <c r="B424" s="4">
        <v>17.600000000000001</v>
      </c>
      <c r="C424" s="4">
        <v>27</v>
      </c>
      <c r="D424" s="4">
        <v>50.87</v>
      </c>
      <c r="E424" s="4">
        <v>61.36</v>
      </c>
    </row>
    <row r="425" spans="1:5" ht="12.75" customHeight="1" x14ac:dyDescent="0.25">
      <c r="A425" s="3" t="s">
        <v>8</v>
      </c>
      <c r="B425" s="4">
        <v>72.680000000000007</v>
      </c>
      <c r="C425" s="4">
        <v>175.18</v>
      </c>
      <c r="D425" s="4">
        <v>44.73</v>
      </c>
      <c r="E425" s="4">
        <v>66.11</v>
      </c>
    </row>
    <row r="426" spans="1:5" ht="12.75" customHeight="1" x14ac:dyDescent="0.25">
      <c r="A426" s="3" t="s">
        <v>9</v>
      </c>
      <c r="B426" s="4">
        <v>73.489999999999995</v>
      </c>
      <c r="C426" s="4">
        <v>188</v>
      </c>
      <c r="D426" s="4">
        <v>30.16</v>
      </c>
      <c r="E426" s="4">
        <v>52.56</v>
      </c>
    </row>
    <row r="427" spans="1:5" ht="13.8" hidden="1" x14ac:dyDescent="0.25">
      <c r="A427" s="8" t="s">
        <v>10</v>
      </c>
      <c r="B427" s="4">
        <v>137.63</v>
      </c>
      <c r="C427" s="4">
        <v>288</v>
      </c>
      <c r="D427" s="4">
        <v>43.33</v>
      </c>
      <c r="E427" s="4">
        <v>61.54</v>
      </c>
    </row>
    <row r="428" spans="1:5" ht="13.8" hidden="1" x14ac:dyDescent="0.25">
      <c r="A428" s="8" t="s">
        <v>11</v>
      </c>
      <c r="B428" s="4">
        <v>54.75</v>
      </c>
      <c r="C428" s="4">
        <v>234</v>
      </c>
      <c r="D428" s="4">
        <v>37.82</v>
      </c>
      <c r="E428" s="4">
        <v>72.22</v>
      </c>
    </row>
    <row r="429" spans="1:5" ht="13.8" hidden="1" x14ac:dyDescent="0.25">
      <c r="A429" s="8" t="s">
        <v>12</v>
      </c>
      <c r="B429" s="4">
        <v>51.81</v>
      </c>
      <c r="C429" s="4">
        <v>96</v>
      </c>
      <c r="D429" s="4">
        <v>38.15</v>
      </c>
      <c r="E429" s="4">
        <v>53.33</v>
      </c>
    </row>
    <row r="430" spans="1:5" ht="13.8" x14ac:dyDescent="0.25">
      <c r="A430" s="8" t="s">
        <v>13</v>
      </c>
      <c r="B430" s="4">
        <v>240.98</v>
      </c>
      <c r="C430" s="4">
        <v>575.4</v>
      </c>
      <c r="D430" s="4">
        <v>42.65</v>
      </c>
      <c r="E430" s="4">
        <v>63.98</v>
      </c>
    </row>
    <row r="431" spans="1:5" ht="13.8" hidden="1" x14ac:dyDescent="0.25">
      <c r="A431" s="8" t="s">
        <v>14</v>
      </c>
      <c r="B431" s="4">
        <v>157.5</v>
      </c>
      <c r="C431" s="4">
        <v>506.52</v>
      </c>
      <c r="D431" s="4">
        <v>23.81</v>
      </c>
      <c r="E431" s="4">
        <v>50.13</v>
      </c>
    </row>
    <row r="432" spans="1:5" ht="12.75" customHeight="1" x14ac:dyDescent="0.25">
      <c r="A432" s="10" t="s">
        <v>15</v>
      </c>
      <c r="B432" s="4">
        <v>429.12</v>
      </c>
      <c r="C432" s="4">
        <v>555</v>
      </c>
      <c r="D432" s="4">
        <v>7.27</v>
      </c>
      <c r="E432" s="4">
        <v>9.2100000000000009</v>
      </c>
    </row>
    <row r="433" spans="1:5" ht="12.75" customHeight="1" x14ac:dyDescent="0.25">
      <c r="A433" s="10" t="s">
        <v>16</v>
      </c>
      <c r="B433" s="44">
        <v>181</v>
      </c>
      <c r="C433" s="4">
        <v>240</v>
      </c>
      <c r="D433" s="4">
        <v>75.567999999999998</v>
      </c>
      <c r="E433" s="4">
        <v>100</v>
      </c>
    </row>
    <row r="434" spans="1:5" ht="12.75" customHeight="1" x14ac:dyDescent="0.25">
      <c r="A434" s="10" t="s">
        <v>17</v>
      </c>
      <c r="B434" s="4">
        <v>54.6</v>
      </c>
      <c r="C434" s="4">
        <v>134.16</v>
      </c>
      <c r="D434" s="4">
        <v>1.67</v>
      </c>
      <c r="E434" s="4">
        <v>4.0999999999999996</v>
      </c>
    </row>
    <row r="435" spans="1:5" ht="12.75" hidden="1" customHeight="1" x14ac:dyDescent="0.25">
      <c r="A435" s="10" t="s">
        <v>18</v>
      </c>
      <c r="B435" s="4">
        <v>156.15</v>
      </c>
      <c r="C435" s="4">
        <v>442.25</v>
      </c>
      <c r="D435" s="4">
        <v>35.229999999999997</v>
      </c>
      <c r="E435" s="4">
        <v>99.77</v>
      </c>
    </row>
    <row r="436" spans="1:5" ht="12.75" customHeight="1" x14ac:dyDescent="0.25">
      <c r="A436" s="10" t="s">
        <v>19</v>
      </c>
      <c r="B436" s="4">
        <v>88.56</v>
      </c>
      <c r="C436" s="4">
        <v>282.83999999999997</v>
      </c>
      <c r="D436" s="4">
        <v>2.54</v>
      </c>
      <c r="E436" s="4">
        <v>8.1199999999999992</v>
      </c>
    </row>
    <row r="437" spans="1:5" ht="12.75" customHeight="1" x14ac:dyDescent="0.25">
      <c r="A437" s="11" t="s">
        <v>20</v>
      </c>
      <c r="B437" s="4">
        <v>61.8</v>
      </c>
      <c r="C437" s="4">
        <v>249</v>
      </c>
      <c r="D437" s="4">
        <v>11.1</v>
      </c>
      <c r="E437" s="4">
        <v>33.54</v>
      </c>
    </row>
    <row r="438" spans="1:5" ht="12.75" customHeight="1" x14ac:dyDescent="0.25">
      <c r="A438" s="11" t="s">
        <v>21</v>
      </c>
      <c r="B438" s="4">
        <v>58.44</v>
      </c>
      <c r="C438" s="4">
        <v>136.56</v>
      </c>
      <c r="D438" s="4">
        <v>10.08</v>
      </c>
      <c r="E438" s="4">
        <v>22.06</v>
      </c>
    </row>
    <row r="439" spans="1:5" ht="12.75" hidden="1" customHeight="1" x14ac:dyDescent="0.25">
      <c r="A439" s="37" t="s">
        <v>22</v>
      </c>
      <c r="B439" s="38">
        <f t="shared" ref="B439:C439" si="91">(B422+B423+B424+B425+B426+B427+B428+B429+B430+B431+B432+B433+B434+B436+B437+B438)</f>
        <v>1769.61</v>
      </c>
      <c r="C439" s="38">
        <f t="shared" si="91"/>
        <v>4006.62</v>
      </c>
      <c r="D439" s="39">
        <f t="shared" ref="D439:E439" si="92">AVERAGE(D422:D434,D436:D438)</f>
        <v>27.900499999999997</v>
      </c>
      <c r="E439" s="40">
        <f t="shared" si="92"/>
        <v>45.217500000000001</v>
      </c>
    </row>
    <row r="440" spans="1:5" ht="36" x14ac:dyDescent="0.25">
      <c r="A440" s="15" t="s">
        <v>62</v>
      </c>
      <c r="B440" s="41">
        <f t="shared" ref="B440:C440" si="93">(B422+B423+B424+B425+B426+B430+B432+B433+B434+B436+B437+B438)</f>
        <v>1367.9199999999998</v>
      </c>
      <c r="C440" s="41">
        <f t="shared" si="93"/>
        <v>2882.1</v>
      </c>
      <c r="D440" s="42">
        <f t="shared" ref="D440:E440" si="94">AVERAGE(D422:D426,D430,D432:D434,D436:D438)</f>
        <v>25.274833333333337</v>
      </c>
      <c r="E440" s="43">
        <f t="shared" si="94"/>
        <v>40.521666666666668</v>
      </c>
    </row>
    <row r="441" spans="1:5" ht="12.75" customHeight="1" x14ac:dyDescent="0.25"/>
    <row r="442" spans="1:5" ht="12.75" customHeight="1" x14ac:dyDescent="0.25"/>
    <row r="443" spans="1:5" ht="12.75" customHeight="1" x14ac:dyDescent="0.25"/>
    <row r="444" spans="1:5" ht="12.75" customHeight="1" x14ac:dyDescent="0.25"/>
    <row r="445" spans="1:5" ht="12.75" customHeight="1" x14ac:dyDescent="0.25"/>
    <row r="446" spans="1:5" ht="12.75" customHeight="1" x14ac:dyDescent="0.25"/>
    <row r="447" spans="1:5" ht="12.75" customHeight="1" x14ac:dyDescent="0.25"/>
    <row r="448" spans="1:5"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row r="1001" ht="12.75" customHeight="1" x14ac:dyDescent="0.25"/>
    <row r="1002" ht="12.75" customHeight="1" x14ac:dyDescent="0.25"/>
    <row r="1003" ht="12.75" customHeight="1" x14ac:dyDescent="0.25"/>
    <row r="1004" ht="12.75" customHeight="1" x14ac:dyDescent="0.25"/>
    <row r="1005" ht="12.75" customHeight="1" x14ac:dyDescent="0.25"/>
    <row r="1006" ht="12.75" customHeight="1" x14ac:dyDescent="0.25"/>
    <row r="1007" ht="12.75" customHeight="1" x14ac:dyDescent="0.25"/>
    <row r="1008" ht="12.75" customHeight="1" x14ac:dyDescent="0.25"/>
    <row r="1009" ht="12.75" customHeight="1" x14ac:dyDescent="0.25"/>
    <row r="1010" ht="12.75" customHeight="1" x14ac:dyDescent="0.25"/>
    <row r="1011" ht="12.75" customHeight="1" x14ac:dyDescent="0.25"/>
    <row r="1012" ht="12.75" customHeight="1" x14ac:dyDescent="0.25"/>
    <row r="1013" ht="12.75" customHeight="1" x14ac:dyDescent="0.25"/>
    <row r="1014" ht="12.75" customHeight="1" x14ac:dyDescent="0.25"/>
    <row r="1015" ht="12.75" customHeight="1" x14ac:dyDescent="0.25"/>
    <row r="1016" ht="12.75" customHeight="1" x14ac:dyDescent="0.25"/>
    <row r="1017" ht="12.75" customHeight="1" x14ac:dyDescent="0.25"/>
    <row r="1018" ht="12.75" customHeight="1" x14ac:dyDescent="0.25"/>
    <row r="1019" ht="12.75" customHeight="1" x14ac:dyDescent="0.25"/>
    <row r="1020" ht="12.75" customHeight="1" x14ac:dyDescent="0.25"/>
    <row r="1021" ht="12.75" customHeight="1" x14ac:dyDescent="0.25"/>
    <row r="1022" ht="12.75" customHeight="1" x14ac:dyDescent="0.25"/>
    <row r="1023" ht="12.75" customHeight="1" x14ac:dyDescent="0.25"/>
  </sheetData>
  <mergeCells count="2">
    <mergeCell ref="A1:E1"/>
    <mergeCell ref="A23:E23"/>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ySplit="1" topLeftCell="A2" activePane="bottomLeft" state="frozen"/>
      <selection pane="bottomLeft" activeCell="A2" sqref="A2:XFD18"/>
    </sheetView>
  </sheetViews>
  <sheetFormatPr baseColWidth="10" defaultColWidth="12.6640625" defaultRowHeight="15" customHeight="1" x14ac:dyDescent="0.25"/>
  <cols>
    <col min="1" max="1" width="11.6640625" customWidth="1"/>
    <col min="2" max="2" width="59.44140625" customWidth="1"/>
    <col min="3" max="3" width="68.44140625" customWidth="1"/>
    <col min="4" max="26" width="10.6640625" customWidth="1"/>
  </cols>
  <sheetData>
    <row r="1" spans="1:26" ht="22.5" customHeight="1" x14ac:dyDescent="0.25">
      <c r="A1" s="2" t="s">
        <v>0</v>
      </c>
      <c r="B1" s="2" t="s">
        <v>64</v>
      </c>
      <c r="C1" s="2" t="s">
        <v>65</v>
      </c>
      <c r="D1" s="49"/>
      <c r="E1" s="49"/>
      <c r="F1" s="49"/>
      <c r="G1" s="49"/>
      <c r="H1" s="49"/>
      <c r="I1" s="49"/>
      <c r="J1" s="49"/>
      <c r="K1" s="49"/>
      <c r="L1" s="49"/>
      <c r="M1" s="49"/>
      <c r="N1" s="49"/>
      <c r="O1" s="49"/>
      <c r="P1" s="49"/>
      <c r="Q1" s="49"/>
      <c r="R1" s="49"/>
      <c r="S1" s="49"/>
      <c r="T1" s="49"/>
      <c r="U1" s="49"/>
      <c r="V1" s="49"/>
      <c r="W1" s="49"/>
      <c r="X1" s="49"/>
      <c r="Y1" s="49"/>
      <c r="Z1" s="49"/>
    </row>
    <row r="2" spans="1:26" ht="84" x14ac:dyDescent="0.25">
      <c r="A2" s="50" t="s">
        <v>66</v>
      </c>
      <c r="B2" s="51" t="s">
        <v>67</v>
      </c>
      <c r="C2" s="51" t="s">
        <v>68</v>
      </c>
      <c r="D2" s="49"/>
      <c r="E2" s="49"/>
      <c r="F2" s="49"/>
      <c r="G2" s="49"/>
      <c r="H2" s="49"/>
      <c r="I2" s="49"/>
      <c r="J2" s="49"/>
      <c r="K2" s="49"/>
      <c r="L2" s="49"/>
      <c r="M2" s="49"/>
      <c r="N2" s="49"/>
      <c r="O2" s="49"/>
      <c r="P2" s="49"/>
      <c r="Q2" s="49"/>
      <c r="R2" s="49"/>
      <c r="S2" s="49"/>
      <c r="T2" s="49"/>
      <c r="U2" s="49"/>
      <c r="V2" s="49"/>
      <c r="W2" s="49"/>
      <c r="X2" s="49"/>
      <c r="Y2" s="49"/>
      <c r="Z2" s="49"/>
    </row>
    <row r="3" spans="1:26" ht="108" x14ac:dyDescent="0.25">
      <c r="A3" s="50" t="s">
        <v>69</v>
      </c>
      <c r="B3" s="51" t="s">
        <v>70</v>
      </c>
      <c r="C3" s="51" t="s">
        <v>71</v>
      </c>
      <c r="D3" s="49"/>
      <c r="E3" s="52"/>
      <c r="F3" s="49"/>
      <c r="G3" s="49"/>
      <c r="H3" s="49"/>
      <c r="I3" s="49"/>
      <c r="J3" s="49"/>
      <c r="K3" s="49"/>
      <c r="L3" s="49"/>
      <c r="M3" s="49"/>
      <c r="N3" s="49"/>
      <c r="O3" s="49"/>
      <c r="P3" s="49"/>
      <c r="Q3" s="49"/>
      <c r="R3" s="49"/>
      <c r="S3" s="49"/>
      <c r="T3" s="49"/>
      <c r="U3" s="49"/>
      <c r="V3" s="49"/>
      <c r="W3" s="49"/>
      <c r="X3" s="49"/>
      <c r="Y3" s="49"/>
      <c r="Z3" s="49"/>
    </row>
    <row r="4" spans="1:26" ht="120" x14ac:dyDescent="0.25">
      <c r="A4" s="50" t="s">
        <v>72</v>
      </c>
      <c r="B4" s="51" t="s">
        <v>73</v>
      </c>
      <c r="C4" s="51" t="s">
        <v>74</v>
      </c>
      <c r="D4" s="49"/>
      <c r="E4" s="49"/>
      <c r="F4" s="49"/>
      <c r="G4" s="49"/>
      <c r="H4" s="49"/>
      <c r="I4" s="49"/>
      <c r="J4" s="49"/>
      <c r="K4" s="49"/>
      <c r="L4" s="49"/>
      <c r="M4" s="49"/>
      <c r="N4" s="49"/>
      <c r="O4" s="49"/>
      <c r="P4" s="49"/>
      <c r="Q4" s="49"/>
      <c r="R4" s="49"/>
      <c r="S4" s="49"/>
      <c r="T4" s="49"/>
      <c r="U4" s="49"/>
      <c r="V4" s="49"/>
      <c r="W4" s="49"/>
      <c r="X4" s="49"/>
      <c r="Y4" s="49"/>
      <c r="Z4" s="49"/>
    </row>
    <row r="5" spans="1:26" ht="48" x14ac:dyDescent="0.25">
      <c r="A5" s="50" t="s">
        <v>75</v>
      </c>
      <c r="B5" s="51" t="s">
        <v>76</v>
      </c>
      <c r="C5" s="51" t="s">
        <v>77</v>
      </c>
      <c r="D5" s="49"/>
      <c r="E5" s="49"/>
      <c r="F5" s="49"/>
      <c r="G5" s="49"/>
      <c r="H5" s="49"/>
      <c r="I5" s="49"/>
      <c r="J5" s="49"/>
      <c r="K5" s="49"/>
      <c r="L5" s="49"/>
      <c r="M5" s="49"/>
      <c r="N5" s="49"/>
      <c r="O5" s="49"/>
      <c r="P5" s="49"/>
      <c r="Q5" s="49"/>
      <c r="R5" s="49"/>
      <c r="S5" s="49"/>
      <c r="T5" s="49"/>
      <c r="U5" s="49"/>
      <c r="V5" s="49"/>
      <c r="W5" s="49"/>
      <c r="X5" s="49"/>
      <c r="Y5" s="49"/>
      <c r="Z5" s="49"/>
    </row>
    <row r="6" spans="1:26" ht="72" x14ac:dyDescent="0.25">
      <c r="A6" s="50" t="s">
        <v>78</v>
      </c>
      <c r="B6" s="51" t="s">
        <v>79</v>
      </c>
      <c r="C6" s="51" t="s">
        <v>80</v>
      </c>
      <c r="D6" s="49"/>
      <c r="E6" s="49"/>
      <c r="F6" s="49"/>
      <c r="G6" s="49"/>
      <c r="H6" s="49"/>
      <c r="I6" s="49"/>
      <c r="J6" s="49"/>
      <c r="K6" s="49"/>
      <c r="L6" s="49"/>
      <c r="M6" s="49"/>
      <c r="N6" s="49"/>
      <c r="O6" s="49"/>
      <c r="P6" s="49"/>
      <c r="Q6" s="49"/>
      <c r="R6" s="49"/>
      <c r="S6" s="49"/>
      <c r="T6" s="49"/>
      <c r="U6" s="49"/>
      <c r="V6" s="49"/>
      <c r="W6" s="49"/>
      <c r="X6" s="49"/>
      <c r="Y6" s="49"/>
      <c r="Z6" s="49"/>
    </row>
    <row r="7" spans="1:26" ht="180" x14ac:dyDescent="0.25">
      <c r="A7" s="53" t="s">
        <v>81</v>
      </c>
      <c r="B7" s="51" t="s">
        <v>82</v>
      </c>
      <c r="C7" s="51" t="s">
        <v>83</v>
      </c>
      <c r="D7" s="49"/>
      <c r="E7" s="49"/>
      <c r="F7" s="49"/>
      <c r="G7" s="49"/>
      <c r="H7" s="49"/>
      <c r="I7" s="49"/>
      <c r="J7" s="49"/>
      <c r="K7" s="49"/>
      <c r="L7" s="49"/>
      <c r="M7" s="49"/>
      <c r="N7" s="49"/>
      <c r="O7" s="49"/>
      <c r="P7" s="49"/>
      <c r="Q7" s="49"/>
      <c r="R7" s="49"/>
      <c r="S7" s="49"/>
      <c r="T7" s="49"/>
      <c r="U7" s="49"/>
      <c r="V7" s="49"/>
      <c r="W7" s="49"/>
      <c r="X7" s="49"/>
      <c r="Y7" s="49"/>
      <c r="Z7" s="49"/>
    </row>
    <row r="8" spans="1:26" ht="180" x14ac:dyDescent="0.25">
      <c r="A8" s="53" t="s">
        <v>84</v>
      </c>
      <c r="B8" s="51" t="s">
        <v>85</v>
      </c>
      <c r="C8" s="51" t="s">
        <v>86</v>
      </c>
      <c r="D8" s="49"/>
      <c r="E8" s="49"/>
      <c r="F8" s="49"/>
      <c r="G8" s="49"/>
      <c r="H8" s="49"/>
      <c r="I8" s="49"/>
      <c r="J8" s="49"/>
      <c r="K8" s="49"/>
      <c r="L8" s="49"/>
      <c r="M8" s="49"/>
      <c r="N8" s="49"/>
      <c r="O8" s="49"/>
      <c r="P8" s="49"/>
      <c r="Q8" s="49"/>
      <c r="R8" s="49"/>
      <c r="S8" s="49"/>
      <c r="T8" s="49"/>
      <c r="U8" s="49"/>
      <c r="V8" s="49"/>
      <c r="W8" s="49"/>
      <c r="X8" s="49"/>
      <c r="Y8" s="49"/>
      <c r="Z8" s="49"/>
    </row>
    <row r="9" spans="1:26" ht="144" x14ac:dyDescent="0.25">
      <c r="A9" s="53" t="s">
        <v>87</v>
      </c>
      <c r="B9" s="51" t="s">
        <v>88</v>
      </c>
      <c r="C9" s="51" t="s">
        <v>89</v>
      </c>
      <c r="D9" s="49"/>
      <c r="E9" s="49"/>
      <c r="F9" s="49"/>
      <c r="G9" s="49"/>
      <c r="H9" s="49"/>
      <c r="I9" s="49"/>
      <c r="J9" s="49"/>
      <c r="K9" s="49"/>
      <c r="L9" s="49"/>
      <c r="M9" s="49"/>
      <c r="N9" s="49"/>
      <c r="O9" s="49"/>
      <c r="P9" s="49"/>
      <c r="Q9" s="49"/>
      <c r="R9" s="49"/>
      <c r="S9" s="49"/>
      <c r="T9" s="49"/>
      <c r="U9" s="49"/>
      <c r="V9" s="49"/>
      <c r="W9" s="49"/>
      <c r="X9" s="49"/>
      <c r="Y9" s="49"/>
      <c r="Z9" s="49"/>
    </row>
    <row r="10" spans="1:26" ht="192" x14ac:dyDescent="0.25">
      <c r="A10" s="53" t="s">
        <v>90</v>
      </c>
      <c r="B10" s="51" t="s">
        <v>91</v>
      </c>
      <c r="C10" s="51" t="s">
        <v>92</v>
      </c>
      <c r="D10" s="49"/>
      <c r="E10" s="49"/>
      <c r="F10" s="49"/>
      <c r="G10" s="49"/>
      <c r="H10" s="49"/>
      <c r="I10" s="49"/>
      <c r="J10" s="49"/>
      <c r="K10" s="49"/>
      <c r="L10" s="49"/>
      <c r="M10" s="49"/>
      <c r="N10" s="49"/>
      <c r="O10" s="49"/>
      <c r="P10" s="49"/>
      <c r="Q10" s="49"/>
      <c r="R10" s="49"/>
      <c r="S10" s="49"/>
      <c r="T10" s="49"/>
      <c r="U10" s="49"/>
      <c r="V10" s="49"/>
      <c r="W10" s="49"/>
      <c r="X10" s="49"/>
      <c r="Y10" s="49"/>
      <c r="Z10" s="49"/>
    </row>
    <row r="11" spans="1:26" ht="180" x14ac:dyDescent="0.25">
      <c r="A11" s="53" t="s">
        <v>93</v>
      </c>
      <c r="B11" s="51" t="s">
        <v>94</v>
      </c>
      <c r="C11" s="51" t="s">
        <v>95</v>
      </c>
      <c r="D11" s="49"/>
      <c r="E11" s="49"/>
      <c r="F11" s="49"/>
      <c r="G11" s="49"/>
      <c r="H11" s="49"/>
      <c r="I11" s="49"/>
      <c r="J11" s="49"/>
      <c r="K11" s="49"/>
      <c r="L11" s="49"/>
      <c r="M11" s="49"/>
      <c r="N11" s="49"/>
      <c r="O11" s="49"/>
      <c r="P11" s="49"/>
      <c r="Q11" s="49"/>
      <c r="R11" s="49"/>
      <c r="S11" s="49"/>
      <c r="T11" s="49"/>
      <c r="U11" s="49"/>
      <c r="V11" s="49"/>
      <c r="W11" s="49"/>
      <c r="X11" s="49"/>
      <c r="Y11" s="49"/>
      <c r="Z11" s="49"/>
    </row>
    <row r="12" spans="1:26" ht="192" x14ac:dyDescent="0.25">
      <c r="A12" s="54" t="s">
        <v>96</v>
      </c>
      <c r="B12" s="51" t="s">
        <v>97</v>
      </c>
      <c r="C12" s="51" t="s">
        <v>98</v>
      </c>
      <c r="D12" s="49"/>
      <c r="E12" s="49"/>
      <c r="F12" s="49"/>
      <c r="G12" s="49"/>
      <c r="H12" s="49"/>
      <c r="I12" s="49"/>
      <c r="J12" s="49"/>
      <c r="K12" s="49"/>
      <c r="L12" s="49"/>
      <c r="M12" s="49"/>
      <c r="N12" s="49"/>
      <c r="O12" s="49"/>
      <c r="P12" s="49"/>
      <c r="Q12" s="49"/>
      <c r="R12" s="49"/>
      <c r="S12" s="49"/>
      <c r="T12" s="49"/>
      <c r="U12" s="49"/>
      <c r="V12" s="49"/>
      <c r="W12" s="49"/>
      <c r="X12" s="49"/>
      <c r="Y12" s="49"/>
      <c r="Z12" s="49"/>
    </row>
    <row r="13" spans="1:26" ht="120" x14ac:dyDescent="0.25">
      <c r="A13" s="54" t="s">
        <v>99</v>
      </c>
      <c r="B13" s="51" t="s">
        <v>100</v>
      </c>
      <c r="C13" s="51" t="s">
        <v>101</v>
      </c>
      <c r="D13" s="49"/>
      <c r="E13" s="49"/>
      <c r="F13" s="49"/>
      <c r="G13" s="49"/>
      <c r="H13" s="49"/>
      <c r="I13" s="49"/>
      <c r="J13" s="49"/>
      <c r="K13" s="49"/>
      <c r="L13" s="49"/>
      <c r="M13" s="49"/>
      <c r="N13" s="49"/>
      <c r="O13" s="49"/>
      <c r="P13" s="49"/>
      <c r="Q13" s="49"/>
      <c r="R13" s="49"/>
      <c r="S13" s="49"/>
      <c r="T13" s="49"/>
      <c r="U13" s="49"/>
      <c r="V13" s="49"/>
      <c r="W13" s="49"/>
      <c r="X13" s="49"/>
      <c r="Y13" s="49"/>
      <c r="Z13" s="49"/>
    </row>
    <row r="14" spans="1:26" ht="192" x14ac:dyDescent="0.25">
      <c r="A14" s="54" t="s">
        <v>102</v>
      </c>
      <c r="B14" s="51" t="s">
        <v>103</v>
      </c>
      <c r="C14" s="51" t="s">
        <v>104</v>
      </c>
      <c r="D14" s="49"/>
      <c r="E14" s="49"/>
      <c r="F14" s="49"/>
      <c r="G14" s="49"/>
      <c r="H14" s="49"/>
      <c r="I14" s="49"/>
      <c r="J14" s="49"/>
      <c r="K14" s="49"/>
      <c r="L14" s="49"/>
      <c r="M14" s="49"/>
      <c r="N14" s="49"/>
      <c r="O14" s="49"/>
      <c r="P14" s="49"/>
      <c r="Q14" s="49"/>
      <c r="R14" s="49"/>
      <c r="S14" s="49"/>
      <c r="T14" s="49"/>
      <c r="U14" s="49"/>
      <c r="V14" s="49"/>
      <c r="W14" s="49"/>
      <c r="X14" s="49"/>
      <c r="Y14" s="49"/>
      <c r="Z14" s="49"/>
    </row>
    <row r="15" spans="1:26" ht="156" x14ac:dyDescent="0.25">
      <c r="A15" s="54" t="s">
        <v>105</v>
      </c>
      <c r="B15" s="51" t="s">
        <v>106</v>
      </c>
      <c r="C15" s="51" t="s">
        <v>107</v>
      </c>
      <c r="D15" s="49"/>
      <c r="E15" s="49"/>
      <c r="F15" s="49"/>
      <c r="G15" s="49"/>
      <c r="H15" s="49"/>
      <c r="I15" s="49"/>
      <c r="J15" s="49"/>
      <c r="K15" s="49"/>
      <c r="L15" s="49"/>
      <c r="M15" s="49"/>
      <c r="N15" s="49"/>
      <c r="O15" s="49"/>
      <c r="P15" s="49"/>
      <c r="Q15" s="49"/>
      <c r="R15" s="49"/>
      <c r="S15" s="49"/>
      <c r="T15" s="49"/>
      <c r="U15" s="49"/>
      <c r="V15" s="49"/>
      <c r="W15" s="49"/>
      <c r="X15" s="49"/>
      <c r="Y15" s="49"/>
      <c r="Z15" s="49"/>
    </row>
    <row r="16" spans="1:26" ht="252" x14ac:dyDescent="0.25">
      <c r="A16" s="54" t="s">
        <v>108</v>
      </c>
      <c r="B16" s="51" t="s">
        <v>109</v>
      </c>
      <c r="C16" s="51" t="s">
        <v>110</v>
      </c>
      <c r="D16" s="49"/>
      <c r="E16" s="49"/>
      <c r="F16" s="49"/>
      <c r="G16" s="49"/>
      <c r="H16" s="49"/>
      <c r="I16" s="49"/>
      <c r="J16" s="49"/>
      <c r="K16" s="49"/>
      <c r="L16" s="49"/>
      <c r="M16" s="49"/>
      <c r="N16" s="49"/>
      <c r="O16" s="49"/>
      <c r="P16" s="49"/>
      <c r="Q16" s="49"/>
      <c r="R16" s="49"/>
      <c r="S16" s="49"/>
      <c r="T16" s="49"/>
      <c r="U16" s="49"/>
      <c r="V16" s="49"/>
      <c r="W16" s="49"/>
      <c r="X16" s="49"/>
      <c r="Y16" s="49"/>
      <c r="Z16" s="49"/>
    </row>
    <row r="17" spans="1:26" ht="132" x14ac:dyDescent="0.25">
      <c r="A17" s="55" t="s">
        <v>111</v>
      </c>
      <c r="B17" s="51" t="s">
        <v>112</v>
      </c>
      <c r="C17" s="51" t="s">
        <v>113</v>
      </c>
      <c r="D17" s="49"/>
      <c r="E17" s="49"/>
      <c r="F17" s="49"/>
      <c r="G17" s="49"/>
      <c r="H17" s="49"/>
      <c r="I17" s="49"/>
      <c r="J17" s="49"/>
      <c r="K17" s="49"/>
      <c r="L17" s="49"/>
      <c r="M17" s="49"/>
      <c r="N17" s="49"/>
      <c r="O17" s="49"/>
      <c r="P17" s="49"/>
      <c r="Q17" s="49"/>
      <c r="R17" s="49"/>
      <c r="S17" s="49"/>
      <c r="T17" s="49"/>
      <c r="U17" s="49"/>
      <c r="V17" s="49"/>
      <c r="W17" s="49"/>
      <c r="X17" s="49"/>
      <c r="Y17" s="49"/>
      <c r="Z17" s="49"/>
    </row>
    <row r="18" spans="1:26" ht="84" x14ac:dyDescent="0.25">
      <c r="A18" s="55" t="s">
        <v>114</v>
      </c>
      <c r="B18" s="51" t="s">
        <v>115</v>
      </c>
      <c r="C18" s="51" t="s">
        <v>116</v>
      </c>
      <c r="D18" s="49"/>
      <c r="E18" s="49"/>
      <c r="F18" s="49"/>
      <c r="G18" s="49"/>
      <c r="H18" s="49"/>
      <c r="I18" s="49"/>
      <c r="J18" s="49"/>
      <c r="K18" s="49"/>
      <c r="L18" s="49"/>
      <c r="M18" s="49"/>
      <c r="N18" s="49"/>
      <c r="O18" s="49"/>
      <c r="P18" s="49"/>
      <c r="Q18" s="49"/>
      <c r="R18" s="49"/>
      <c r="S18" s="49"/>
      <c r="T18" s="49"/>
      <c r="U18" s="49"/>
      <c r="V18" s="49"/>
      <c r="W18" s="49"/>
      <c r="X18" s="49"/>
      <c r="Y18" s="49"/>
      <c r="Z18" s="49"/>
    </row>
    <row r="19" spans="1:26" ht="66.75" customHeight="1" x14ac:dyDescent="0.25">
      <c r="A19" s="56"/>
      <c r="B19" s="7"/>
      <c r="C19" s="7"/>
      <c r="D19" s="49"/>
      <c r="E19" s="49"/>
      <c r="F19" s="49"/>
      <c r="G19" s="49"/>
      <c r="H19" s="49"/>
      <c r="I19" s="49"/>
      <c r="J19" s="49"/>
      <c r="K19" s="49"/>
      <c r="L19" s="49"/>
      <c r="M19" s="49"/>
      <c r="N19" s="49"/>
      <c r="O19" s="49"/>
      <c r="P19" s="49"/>
      <c r="Q19" s="49"/>
      <c r="R19" s="49"/>
      <c r="S19" s="49"/>
      <c r="T19" s="49"/>
      <c r="U19" s="49"/>
      <c r="V19" s="49"/>
      <c r="W19" s="49"/>
      <c r="X19" s="49"/>
      <c r="Y19" s="49"/>
      <c r="Z19" s="49"/>
    </row>
    <row r="20" spans="1:26" ht="66.75" customHeight="1" x14ac:dyDescent="0.25">
      <c r="A20" s="56"/>
      <c r="B20" s="7"/>
      <c r="C20" s="7"/>
      <c r="D20" s="49"/>
      <c r="E20" s="49"/>
      <c r="F20" s="49"/>
      <c r="G20" s="49"/>
      <c r="H20" s="49"/>
      <c r="I20" s="49"/>
      <c r="J20" s="49"/>
      <c r="K20" s="49"/>
      <c r="L20" s="49"/>
      <c r="M20" s="49"/>
      <c r="N20" s="49"/>
      <c r="O20" s="49"/>
      <c r="P20" s="49"/>
      <c r="Q20" s="49"/>
      <c r="R20" s="49"/>
      <c r="S20" s="49"/>
      <c r="T20" s="49"/>
      <c r="U20" s="49"/>
      <c r="V20" s="49"/>
      <c r="W20" s="49"/>
      <c r="X20" s="49"/>
      <c r="Y20" s="49"/>
      <c r="Z20" s="49"/>
    </row>
    <row r="21" spans="1:26" ht="12.75" customHeight="1" x14ac:dyDescent="0.25">
      <c r="A21" s="57"/>
      <c r="B21" s="7"/>
      <c r="C21" s="7"/>
    </row>
    <row r="22" spans="1:26" ht="12.75" customHeight="1" x14ac:dyDescent="0.25">
      <c r="A22" s="57"/>
      <c r="B22" s="7"/>
      <c r="C22" s="7"/>
    </row>
    <row r="23" spans="1:26" ht="12.75" customHeight="1" x14ac:dyDescent="0.25">
      <c r="A23" s="57"/>
      <c r="B23" s="7"/>
      <c r="C23" s="7"/>
    </row>
    <row r="24" spans="1:26" ht="12.75" customHeight="1" x14ac:dyDescent="0.25">
      <c r="A24" s="57"/>
      <c r="B24" s="7"/>
      <c r="C24" s="7"/>
    </row>
    <row r="25" spans="1:26" ht="12.75" customHeight="1" x14ac:dyDescent="0.25">
      <c r="A25" s="57"/>
      <c r="B25" s="7"/>
      <c r="C25" s="7"/>
    </row>
    <row r="26" spans="1:26" ht="12.75" customHeight="1" x14ac:dyDescent="0.25">
      <c r="A26" s="57"/>
      <c r="B26" s="7"/>
      <c r="C26" s="7"/>
    </row>
    <row r="27" spans="1:26" ht="12.75" customHeight="1" x14ac:dyDescent="0.25">
      <c r="A27" s="57"/>
      <c r="B27" s="7"/>
      <c r="C27" s="7"/>
    </row>
    <row r="28" spans="1:26" ht="12.75" customHeight="1" x14ac:dyDescent="0.25">
      <c r="A28" s="57"/>
      <c r="B28" s="7"/>
      <c r="C28" s="7"/>
    </row>
    <row r="29" spans="1:26" ht="12.75" customHeight="1" x14ac:dyDescent="0.25">
      <c r="A29" s="57"/>
      <c r="B29" s="7"/>
      <c r="C29" s="7"/>
    </row>
    <row r="30" spans="1:26" ht="12.75" customHeight="1" x14ac:dyDescent="0.25">
      <c r="A30" s="57"/>
      <c r="B30" s="7"/>
      <c r="C30" s="7"/>
    </row>
    <row r="31" spans="1:26" ht="12.75" customHeight="1" x14ac:dyDescent="0.25">
      <c r="A31" s="57"/>
      <c r="B31" s="7"/>
      <c r="C31" s="7"/>
    </row>
    <row r="32" spans="1:26" ht="12.75" customHeight="1" x14ac:dyDescent="0.25">
      <c r="A32" s="57"/>
      <c r="B32" s="7"/>
      <c r="C32" s="7"/>
    </row>
    <row r="33" spans="1:3" ht="12.75" customHeight="1" x14ac:dyDescent="0.25">
      <c r="A33" s="57"/>
      <c r="B33" s="7"/>
      <c r="C33" s="7"/>
    </row>
    <row r="34" spans="1:3" ht="12.75" customHeight="1" x14ac:dyDescent="0.25">
      <c r="A34" s="57"/>
      <c r="B34" s="7"/>
      <c r="C34" s="7"/>
    </row>
    <row r="35" spans="1:3" ht="12.75" customHeight="1" x14ac:dyDescent="0.25">
      <c r="A35" s="57"/>
      <c r="B35" s="7"/>
      <c r="C35" s="7"/>
    </row>
    <row r="36" spans="1:3" ht="12.75" customHeight="1" x14ac:dyDescent="0.25">
      <c r="A36" s="57"/>
      <c r="B36" s="7"/>
      <c r="C36" s="7"/>
    </row>
    <row r="37" spans="1:3" ht="12.75" customHeight="1" x14ac:dyDescent="0.25">
      <c r="A37" s="57"/>
      <c r="B37" s="7"/>
      <c r="C37" s="7"/>
    </row>
    <row r="38" spans="1:3" ht="12.75" customHeight="1" x14ac:dyDescent="0.25">
      <c r="A38" s="57"/>
      <c r="B38" s="7"/>
      <c r="C38" s="7"/>
    </row>
    <row r="39" spans="1:3" ht="12.75" customHeight="1" x14ac:dyDescent="0.25">
      <c r="A39" s="57"/>
      <c r="B39" s="7"/>
      <c r="C39" s="7"/>
    </row>
    <row r="40" spans="1:3" ht="12.75" customHeight="1" x14ac:dyDescent="0.25">
      <c r="A40" s="57"/>
      <c r="B40" s="7"/>
      <c r="C40" s="7"/>
    </row>
    <row r="41" spans="1:3" ht="12.75" customHeight="1" x14ac:dyDescent="0.25">
      <c r="A41" s="57"/>
      <c r="B41" s="7"/>
      <c r="C41" s="7"/>
    </row>
    <row r="42" spans="1:3" ht="12.75" customHeight="1" x14ac:dyDescent="0.25">
      <c r="A42" s="57"/>
      <c r="B42" s="7"/>
      <c r="C42" s="7"/>
    </row>
    <row r="43" spans="1:3" ht="12.75" customHeight="1" x14ac:dyDescent="0.25">
      <c r="A43" s="57"/>
      <c r="B43" s="7"/>
      <c r="C43" s="7"/>
    </row>
    <row r="44" spans="1:3" ht="12.75" customHeight="1" x14ac:dyDescent="0.25">
      <c r="A44" s="57"/>
      <c r="B44" s="7"/>
      <c r="C44" s="7"/>
    </row>
    <row r="45" spans="1:3" ht="12.75" customHeight="1" x14ac:dyDescent="0.25">
      <c r="A45" s="57"/>
      <c r="B45" s="7"/>
      <c r="C45" s="7"/>
    </row>
    <row r="46" spans="1:3" ht="12.75" customHeight="1" x14ac:dyDescent="0.25">
      <c r="A46" s="57"/>
      <c r="B46" s="7"/>
      <c r="C46" s="7"/>
    </row>
    <row r="47" spans="1:3" ht="12.75" customHeight="1" x14ac:dyDescent="0.25">
      <c r="A47" s="57"/>
      <c r="B47" s="7"/>
      <c r="C47" s="7"/>
    </row>
    <row r="48" spans="1:3" ht="12.75" customHeight="1" x14ac:dyDescent="0.25">
      <c r="A48" s="57"/>
      <c r="B48" s="7"/>
      <c r="C48" s="7"/>
    </row>
    <row r="49" spans="1:3" ht="12.75" customHeight="1" x14ac:dyDescent="0.25">
      <c r="A49" s="57"/>
      <c r="B49" s="7"/>
      <c r="C49" s="7"/>
    </row>
    <row r="50" spans="1:3" ht="12.75" customHeight="1" x14ac:dyDescent="0.25">
      <c r="A50" s="57"/>
      <c r="B50" s="7"/>
      <c r="C50" s="7"/>
    </row>
    <row r="51" spans="1:3" ht="12.75" customHeight="1" x14ac:dyDescent="0.25">
      <c r="A51" s="57"/>
      <c r="B51" s="7"/>
      <c r="C51" s="7"/>
    </row>
    <row r="52" spans="1:3" ht="12.75" customHeight="1" x14ac:dyDescent="0.25">
      <c r="A52" s="57"/>
      <c r="B52" s="7"/>
      <c r="C52" s="7"/>
    </row>
    <row r="53" spans="1:3" ht="12.75" customHeight="1" x14ac:dyDescent="0.25">
      <c r="A53" s="57"/>
      <c r="B53" s="7"/>
      <c r="C53" s="7"/>
    </row>
    <row r="54" spans="1:3" ht="12.75" customHeight="1" x14ac:dyDescent="0.25">
      <c r="A54" s="57"/>
      <c r="B54" s="7"/>
      <c r="C54" s="7"/>
    </row>
    <row r="55" spans="1:3" ht="12.75" customHeight="1" x14ac:dyDescent="0.25">
      <c r="A55" s="57"/>
      <c r="B55" s="7"/>
      <c r="C55" s="7"/>
    </row>
    <row r="56" spans="1:3" ht="12.75" customHeight="1" x14ac:dyDescent="0.25">
      <c r="A56" s="57"/>
      <c r="B56" s="7"/>
      <c r="C56" s="7"/>
    </row>
    <row r="57" spans="1:3" ht="12.75" customHeight="1" x14ac:dyDescent="0.25">
      <c r="A57" s="57"/>
      <c r="B57" s="7"/>
      <c r="C57" s="7"/>
    </row>
    <row r="58" spans="1:3" ht="12.75" customHeight="1" x14ac:dyDescent="0.25">
      <c r="A58" s="57"/>
      <c r="B58" s="7"/>
      <c r="C58" s="7"/>
    </row>
    <row r="59" spans="1:3" ht="12.75" customHeight="1" x14ac:dyDescent="0.25">
      <c r="A59" s="57"/>
      <c r="B59" s="7"/>
      <c r="C59" s="7"/>
    </row>
    <row r="60" spans="1:3" ht="12.75" customHeight="1" x14ac:dyDescent="0.25">
      <c r="A60" s="57"/>
      <c r="B60" s="7"/>
      <c r="C60" s="7"/>
    </row>
    <row r="61" spans="1:3" ht="12.75" customHeight="1" x14ac:dyDescent="0.25">
      <c r="A61" s="57"/>
      <c r="B61" s="7"/>
      <c r="C61" s="7"/>
    </row>
    <row r="62" spans="1:3" ht="12.75" customHeight="1" x14ac:dyDescent="0.25">
      <c r="A62" s="57"/>
      <c r="B62" s="7"/>
      <c r="C62" s="7"/>
    </row>
    <row r="63" spans="1:3" ht="12.75" customHeight="1" x14ac:dyDescent="0.25">
      <c r="A63" s="57"/>
      <c r="B63" s="7"/>
      <c r="C63" s="7"/>
    </row>
    <row r="64" spans="1:3" ht="12.75" customHeight="1" x14ac:dyDescent="0.25">
      <c r="A64" s="57"/>
      <c r="B64" s="7"/>
      <c r="C64" s="7"/>
    </row>
    <row r="65" spans="1:3" ht="12.75" customHeight="1" x14ac:dyDescent="0.25">
      <c r="A65" s="57"/>
      <c r="B65" s="7"/>
      <c r="C65" s="7"/>
    </row>
    <row r="66" spans="1:3" ht="12.75" customHeight="1" x14ac:dyDescent="0.25">
      <c r="A66" s="57"/>
      <c r="B66" s="7"/>
      <c r="C66" s="7"/>
    </row>
    <row r="67" spans="1:3" ht="12.75" customHeight="1" x14ac:dyDescent="0.25">
      <c r="A67" s="57"/>
      <c r="B67" s="7"/>
      <c r="C67" s="7"/>
    </row>
    <row r="68" spans="1:3" ht="12.75" customHeight="1" x14ac:dyDescent="0.25">
      <c r="A68" s="57"/>
      <c r="B68" s="7"/>
      <c r="C68" s="7"/>
    </row>
    <row r="69" spans="1:3" ht="12.75" customHeight="1" x14ac:dyDescent="0.25">
      <c r="A69" s="57"/>
      <c r="B69" s="7"/>
      <c r="C69" s="7"/>
    </row>
    <row r="70" spans="1:3" ht="12.75" customHeight="1" x14ac:dyDescent="0.25">
      <c r="A70" s="57"/>
      <c r="B70" s="7"/>
      <c r="C70" s="7"/>
    </row>
    <row r="71" spans="1:3" ht="12.75" customHeight="1" x14ac:dyDescent="0.25">
      <c r="A71" s="57"/>
      <c r="B71" s="7"/>
      <c r="C71" s="7"/>
    </row>
    <row r="72" spans="1:3" ht="12.75" customHeight="1" x14ac:dyDescent="0.25">
      <c r="A72" s="57"/>
      <c r="B72" s="7"/>
      <c r="C72" s="7"/>
    </row>
    <row r="73" spans="1:3" ht="12.75" customHeight="1" x14ac:dyDescent="0.25">
      <c r="A73" s="57"/>
      <c r="B73" s="7"/>
      <c r="C73" s="7"/>
    </row>
    <row r="74" spans="1:3" ht="12.75" customHeight="1" x14ac:dyDescent="0.25">
      <c r="A74" s="57"/>
      <c r="B74" s="7"/>
      <c r="C74" s="7"/>
    </row>
    <row r="75" spans="1:3" ht="12.75" customHeight="1" x14ac:dyDescent="0.25">
      <c r="A75" s="57"/>
      <c r="B75" s="7"/>
      <c r="C75" s="7"/>
    </row>
    <row r="76" spans="1:3" ht="12.75" customHeight="1" x14ac:dyDescent="0.25">
      <c r="A76" s="57"/>
      <c r="B76" s="7"/>
      <c r="C76" s="7"/>
    </row>
    <row r="77" spans="1:3" ht="12.75" customHeight="1" x14ac:dyDescent="0.25">
      <c r="A77" s="57"/>
      <c r="B77" s="7"/>
      <c r="C77" s="7"/>
    </row>
    <row r="78" spans="1:3" ht="12.75" customHeight="1" x14ac:dyDescent="0.25">
      <c r="A78" s="57"/>
      <c r="B78" s="7"/>
      <c r="C78" s="7"/>
    </row>
    <row r="79" spans="1:3" ht="12.75" customHeight="1" x14ac:dyDescent="0.25">
      <c r="A79" s="57"/>
      <c r="B79" s="7"/>
      <c r="C79" s="7"/>
    </row>
    <row r="80" spans="1:3" ht="12.75" customHeight="1" x14ac:dyDescent="0.25">
      <c r="A80" s="57"/>
      <c r="B80" s="7"/>
      <c r="C80" s="7"/>
    </row>
    <row r="81" spans="1:3" ht="12.75" customHeight="1" x14ac:dyDescent="0.25">
      <c r="A81" s="57"/>
      <c r="B81" s="7"/>
      <c r="C81" s="7"/>
    </row>
    <row r="82" spans="1:3" ht="12.75" customHeight="1" x14ac:dyDescent="0.25">
      <c r="A82" s="57"/>
      <c r="B82" s="7"/>
      <c r="C82" s="7"/>
    </row>
    <row r="83" spans="1:3" ht="12.75" customHeight="1" x14ac:dyDescent="0.25">
      <c r="A83" s="57"/>
      <c r="B83" s="7"/>
      <c r="C83" s="7"/>
    </row>
    <row r="84" spans="1:3" ht="12.75" customHeight="1" x14ac:dyDescent="0.25">
      <c r="A84" s="57"/>
      <c r="B84" s="7"/>
      <c r="C84" s="7"/>
    </row>
    <row r="85" spans="1:3" ht="12.75" customHeight="1" x14ac:dyDescent="0.25">
      <c r="A85" s="57"/>
      <c r="B85" s="7"/>
      <c r="C85" s="7"/>
    </row>
    <row r="86" spans="1:3" ht="12.75" customHeight="1" x14ac:dyDescent="0.25">
      <c r="A86" s="57"/>
      <c r="B86" s="7"/>
      <c r="C86" s="7"/>
    </row>
    <row r="87" spans="1:3" ht="12.75" customHeight="1" x14ac:dyDescent="0.25">
      <c r="A87" s="57"/>
      <c r="B87" s="7"/>
      <c r="C87" s="7"/>
    </row>
    <row r="88" spans="1:3" ht="12.75" customHeight="1" x14ac:dyDescent="0.25">
      <c r="A88" s="57"/>
      <c r="B88" s="7"/>
      <c r="C88" s="7"/>
    </row>
    <row r="89" spans="1:3" ht="12.75" customHeight="1" x14ac:dyDescent="0.25">
      <c r="A89" s="57"/>
      <c r="B89" s="7"/>
      <c r="C89" s="7"/>
    </row>
    <row r="90" spans="1:3" ht="12.75" customHeight="1" x14ac:dyDescent="0.25">
      <c r="A90" s="57"/>
      <c r="B90" s="7"/>
      <c r="C90" s="7"/>
    </row>
    <row r="91" spans="1:3" ht="12.75" customHeight="1" x14ac:dyDescent="0.25">
      <c r="A91" s="57"/>
      <c r="B91" s="7"/>
      <c r="C91" s="7"/>
    </row>
    <row r="92" spans="1:3" ht="12.75" customHeight="1" x14ac:dyDescent="0.25">
      <c r="A92" s="57"/>
      <c r="B92" s="7"/>
      <c r="C92" s="7"/>
    </row>
    <row r="93" spans="1:3" ht="12.75" customHeight="1" x14ac:dyDescent="0.25">
      <c r="A93" s="57"/>
      <c r="B93" s="7"/>
      <c r="C93" s="7"/>
    </row>
    <row r="94" spans="1:3" ht="12.75" customHeight="1" x14ac:dyDescent="0.25">
      <c r="A94" s="57"/>
      <c r="B94" s="7"/>
      <c r="C94" s="7"/>
    </row>
    <row r="95" spans="1:3" ht="12.75" customHeight="1" x14ac:dyDescent="0.25">
      <c r="A95" s="57"/>
      <c r="B95" s="7"/>
      <c r="C95" s="7"/>
    </row>
    <row r="96" spans="1:3" ht="12.75" customHeight="1" x14ac:dyDescent="0.25">
      <c r="A96" s="57"/>
      <c r="B96" s="7"/>
      <c r="C96" s="7"/>
    </row>
    <row r="97" spans="1:3" ht="12.75" customHeight="1" x14ac:dyDescent="0.25">
      <c r="A97" s="57"/>
      <c r="B97" s="7"/>
      <c r="C97" s="7"/>
    </row>
    <row r="98" spans="1:3" ht="12.75" customHeight="1" x14ac:dyDescent="0.25">
      <c r="A98" s="57"/>
      <c r="B98" s="7"/>
      <c r="C98" s="7"/>
    </row>
    <row r="99" spans="1:3" ht="12.75" customHeight="1" x14ac:dyDescent="0.25">
      <c r="A99" s="57"/>
      <c r="B99" s="7"/>
      <c r="C99" s="7"/>
    </row>
    <row r="100" spans="1:3" ht="12.75" customHeight="1" x14ac:dyDescent="0.25">
      <c r="A100" s="57"/>
      <c r="B100" s="7"/>
      <c r="C100" s="7"/>
    </row>
    <row r="101" spans="1:3" ht="12.75" customHeight="1" x14ac:dyDescent="0.25">
      <c r="A101" s="57"/>
      <c r="B101" s="7"/>
      <c r="C101" s="7"/>
    </row>
    <row r="102" spans="1:3" ht="12.75" customHeight="1" x14ac:dyDescent="0.25">
      <c r="A102" s="57"/>
      <c r="B102" s="7"/>
      <c r="C102" s="7"/>
    </row>
    <row r="103" spans="1:3" ht="12.75" customHeight="1" x14ac:dyDescent="0.25">
      <c r="A103" s="57"/>
      <c r="B103" s="7"/>
      <c r="C103" s="7"/>
    </row>
    <row r="104" spans="1:3" ht="12.75" customHeight="1" x14ac:dyDescent="0.25">
      <c r="A104" s="57"/>
      <c r="B104" s="7"/>
      <c r="C104" s="7"/>
    </row>
    <row r="105" spans="1:3" ht="12.75" customHeight="1" x14ac:dyDescent="0.25">
      <c r="A105" s="57"/>
      <c r="B105" s="7"/>
      <c r="C105" s="7"/>
    </row>
    <row r="106" spans="1:3" ht="12.75" customHeight="1" x14ac:dyDescent="0.25">
      <c r="A106" s="57"/>
      <c r="B106" s="7"/>
      <c r="C106" s="7"/>
    </row>
    <row r="107" spans="1:3" ht="12.75" customHeight="1" x14ac:dyDescent="0.25">
      <c r="A107" s="57"/>
      <c r="B107" s="7"/>
      <c r="C107" s="7"/>
    </row>
    <row r="108" spans="1:3" ht="12.75" customHeight="1" x14ac:dyDescent="0.25">
      <c r="A108" s="57"/>
      <c r="B108" s="7"/>
      <c r="C108" s="7"/>
    </row>
    <row r="109" spans="1:3" ht="12.75" customHeight="1" x14ac:dyDescent="0.25">
      <c r="A109" s="57"/>
      <c r="B109" s="7"/>
      <c r="C109" s="7"/>
    </row>
    <row r="110" spans="1:3" ht="12.75" customHeight="1" x14ac:dyDescent="0.25">
      <c r="A110" s="57"/>
      <c r="B110" s="7"/>
      <c r="C110" s="7"/>
    </row>
    <row r="111" spans="1:3" ht="12.75" customHeight="1" x14ac:dyDescent="0.25">
      <c r="A111" s="57"/>
      <c r="B111" s="7"/>
      <c r="C111" s="7"/>
    </row>
    <row r="112" spans="1:3" ht="12.75" customHeight="1" x14ac:dyDescent="0.25">
      <c r="A112" s="57"/>
      <c r="B112" s="7"/>
      <c r="C112" s="7"/>
    </row>
    <row r="113" spans="1:3" ht="12.75" customHeight="1" x14ac:dyDescent="0.25">
      <c r="A113" s="57"/>
      <c r="B113" s="7"/>
      <c r="C113" s="7"/>
    </row>
    <row r="114" spans="1:3" ht="12.75" customHeight="1" x14ac:dyDescent="0.25">
      <c r="A114" s="57"/>
      <c r="B114" s="7"/>
      <c r="C114" s="7"/>
    </row>
    <row r="115" spans="1:3" ht="12.75" customHeight="1" x14ac:dyDescent="0.25">
      <c r="A115" s="57"/>
      <c r="B115" s="7"/>
      <c r="C115" s="7"/>
    </row>
    <row r="116" spans="1:3" ht="12.75" customHeight="1" x14ac:dyDescent="0.25">
      <c r="A116" s="57"/>
      <c r="B116" s="7"/>
      <c r="C116" s="7"/>
    </row>
    <row r="117" spans="1:3" ht="12.75" customHeight="1" x14ac:dyDescent="0.25">
      <c r="A117" s="57"/>
      <c r="B117" s="7"/>
      <c r="C117" s="7"/>
    </row>
    <row r="118" spans="1:3" ht="12.75" customHeight="1" x14ac:dyDescent="0.25">
      <c r="A118" s="57"/>
      <c r="B118" s="7"/>
      <c r="C118" s="7"/>
    </row>
    <row r="119" spans="1:3" ht="12.75" customHeight="1" x14ac:dyDescent="0.25">
      <c r="A119" s="57"/>
      <c r="B119" s="7"/>
      <c r="C119" s="7"/>
    </row>
    <row r="120" spans="1:3" ht="12.75" customHeight="1" x14ac:dyDescent="0.25">
      <c r="A120" s="57"/>
      <c r="B120" s="7"/>
      <c r="C120" s="7"/>
    </row>
    <row r="121" spans="1:3" ht="12.75" customHeight="1" x14ac:dyDescent="0.25">
      <c r="A121" s="57"/>
      <c r="B121" s="7"/>
      <c r="C121" s="7"/>
    </row>
    <row r="122" spans="1:3" ht="12.75" customHeight="1" x14ac:dyDescent="0.25">
      <c r="A122" s="57"/>
      <c r="B122" s="7"/>
      <c r="C122" s="7"/>
    </row>
    <row r="123" spans="1:3" ht="12.75" customHeight="1" x14ac:dyDescent="0.25">
      <c r="A123" s="57"/>
      <c r="B123" s="7"/>
      <c r="C123" s="7"/>
    </row>
    <row r="124" spans="1:3" ht="12.75" customHeight="1" x14ac:dyDescent="0.25">
      <c r="A124" s="57"/>
      <c r="B124" s="7"/>
      <c r="C124" s="7"/>
    </row>
    <row r="125" spans="1:3" ht="12.75" customHeight="1" x14ac:dyDescent="0.25">
      <c r="A125" s="57"/>
      <c r="B125" s="7"/>
      <c r="C125" s="7"/>
    </row>
    <row r="126" spans="1:3" ht="12.75" customHeight="1" x14ac:dyDescent="0.25">
      <c r="A126" s="57"/>
      <c r="B126" s="7"/>
      <c r="C126" s="7"/>
    </row>
    <row r="127" spans="1:3" ht="12.75" customHeight="1" x14ac:dyDescent="0.25">
      <c r="A127" s="57"/>
      <c r="B127" s="7"/>
      <c r="C127" s="7"/>
    </row>
    <row r="128" spans="1:3" ht="12.75" customHeight="1" x14ac:dyDescent="0.25">
      <c r="A128" s="57"/>
      <c r="B128" s="7"/>
      <c r="C128" s="7"/>
    </row>
    <row r="129" spans="1:3" ht="12.75" customHeight="1" x14ac:dyDescent="0.25">
      <c r="A129" s="57"/>
      <c r="B129" s="7"/>
      <c r="C129" s="7"/>
    </row>
    <row r="130" spans="1:3" ht="12.75" customHeight="1" x14ac:dyDescent="0.25">
      <c r="A130" s="57"/>
      <c r="B130" s="7"/>
      <c r="C130" s="7"/>
    </row>
    <row r="131" spans="1:3" ht="12.75" customHeight="1" x14ac:dyDescent="0.25">
      <c r="A131" s="57"/>
      <c r="B131" s="7"/>
      <c r="C131" s="7"/>
    </row>
    <row r="132" spans="1:3" ht="12.75" customHeight="1" x14ac:dyDescent="0.25">
      <c r="A132" s="57"/>
      <c r="B132" s="7"/>
      <c r="C132" s="7"/>
    </row>
    <row r="133" spans="1:3" ht="12.75" customHeight="1" x14ac:dyDescent="0.25">
      <c r="A133" s="57"/>
      <c r="B133" s="7"/>
      <c r="C133" s="7"/>
    </row>
    <row r="134" spans="1:3" ht="12.75" customHeight="1" x14ac:dyDescent="0.25">
      <c r="A134" s="57"/>
      <c r="B134" s="7"/>
      <c r="C134" s="7"/>
    </row>
    <row r="135" spans="1:3" ht="12.75" customHeight="1" x14ac:dyDescent="0.25">
      <c r="A135" s="57"/>
      <c r="B135" s="7"/>
      <c r="C135" s="7"/>
    </row>
    <row r="136" spans="1:3" ht="12.75" customHeight="1" x14ac:dyDescent="0.25">
      <c r="A136" s="57"/>
      <c r="B136" s="7"/>
      <c r="C136" s="7"/>
    </row>
    <row r="137" spans="1:3" ht="12.75" customHeight="1" x14ac:dyDescent="0.25">
      <c r="A137" s="57"/>
      <c r="B137" s="7"/>
      <c r="C137" s="7"/>
    </row>
    <row r="138" spans="1:3" ht="12.75" customHeight="1" x14ac:dyDescent="0.25">
      <c r="A138" s="57"/>
      <c r="B138" s="7"/>
      <c r="C138" s="7"/>
    </row>
    <row r="139" spans="1:3" ht="12.75" customHeight="1" x14ac:dyDescent="0.25">
      <c r="A139" s="57"/>
      <c r="B139" s="7"/>
      <c r="C139" s="7"/>
    </row>
    <row r="140" spans="1:3" ht="12.75" customHeight="1" x14ac:dyDescent="0.25">
      <c r="A140" s="57"/>
      <c r="B140" s="7"/>
      <c r="C140" s="7"/>
    </row>
    <row r="141" spans="1:3" ht="12.75" customHeight="1" x14ac:dyDescent="0.25">
      <c r="A141" s="57"/>
      <c r="B141" s="7"/>
      <c r="C141" s="7"/>
    </row>
    <row r="142" spans="1:3" ht="12.75" customHeight="1" x14ac:dyDescent="0.25">
      <c r="A142" s="57"/>
      <c r="B142" s="7"/>
      <c r="C142" s="7"/>
    </row>
    <row r="143" spans="1:3" ht="12.75" customHeight="1" x14ac:dyDescent="0.25">
      <c r="A143" s="57"/>
      <c r="B143" s="7"/>
      <c r="C143" s="7"/>
    </row>
    <row r="144" spans="1:3" ht="12.75" customHeight="1" x14ac:dyDescent="0.25">
      <c r="A144" s="57"/>
      <c r="B144" s="7"/>
      <c r="C144" s="7"/>
    </row>
    <row r="145" spans="1:3" ht="12.75" customHeight="1" x14ac:dyDescent="0.25">
      <c r="A145" s="57"/>
      <c r="B145" s="7"/>
      <c r="C145" s="7"/>
    </row>
    <row r="146" spans="1:3" ht="12.75" customHeight="1" x14ac:dyDescent="0.25">
      <c r="A146" s="57"/>
      <c r="B146" s="7"/>
      <c r="C146" s="7"/>
    </row>
    <row r="147" spans="1:3" ht="12.75" customHeight="1" x14ac:dyDescent="0.25">
      <c r="A147" s="57"/>
      <c r="B147" s="7"/>
      <c r="C147" s="7"/>
    </row>
    <row r="148" spans="1:3" ht="12.75" customHeight="1" x14ac:dyDescent="0.25">
      <c r="A148" s="57"/>
      <c r="B148" s="7"/>
      <c r="C148" s="7"/>
    </row>
    <row r="149" spans="1:3" ht="12.75" customHeight="1" x14ac:dyDescent="0.25">
      <c r="A149" s="57"/>
      <c r="B149" s="7"/>
      <c r="C149" s="7"/>
    </row>
    <row r="150" spans="1:3" ht="12.75" customHeight="1" x14ac:dyDescent="0.25">
      <c r="A150" s="57"/>
      <c r="B150" s="7"/>
      <c r="C150" s="7"/>
    </row>
    <row r="151" spans="1:3" ht="12.75" customHeight="1" x14ac:dyDescent="0.25">
      <c r="A151" s="57"/>
      <c r="B151" s="7"/>
      <c r="C151" s="7"/>
    </row>
    <row r="152" spans="1:3" ht="12.75" customHeight="1" x14ac:dyDescent="0.25">
      <c r="A152" s="57"/>
      <c r="B152" s="7"/>
      <c r="C152" s="7"/>
    </row>
    <row r="153" spans="1:3" ht="12.75" customHeight="1" x14ac:dyDescent="0.25">
      <c r="A153" s="57"/>
      <c r="B153" s="7"/>
      <c r="C153" s="7"/>
    </row>
    <row r="154" spans="1:3" ht="12.75" customHeight="1" x14ac:dyDescent="0.25">
      <c r="A154" s="57"/>
      <c r="B154" s="7"/>
      <c r="C154" s="7"/>
    </row>
    <row r="155" spans="1:3" ht="12.75" customHeight="1" x14ac:dyDescent="0.25">
      <c r="A155" s="57"/>
      <c r="B155" s="7"/>
      <c r="C155" s="7"/>
    </row>
    <row r="156" spans="1:3" ht="12.75" customHeight="1" x14ac:dyDescent="0.25">
      <c r="A156" s="57"/>
      <c r="B156" s="7"/>
      <c r="C156" s="7"/>
    </row>
    <row r="157" spans="1:3" ht="12.75" customHeight="1" x14ac:dyDescent="0.25">
      <c r="A157" s="57"/>
      <c r="B157" s="7"/>
      <c r="C157" s="7"/>
    </row>
    <row r="158" spans="1:3" ht="12.75" customHeight="1" x14ac:dyDescent="0.25">
      <c r="A158" s="57"/>
      <c r="B158" s="7"/>
      <c r="C158" s="7"/>
    </row>
    <row r="159" spans="1:3" ht="12.75" customHeight="1" x14ac:dyDescent="0.25">
      <c r="A159" s="57"/>
      <c r="B159" s="7"/>
      <c r="C159" s="7"/>
    </row>
    <row r="160" spans="1:3" ht="12.75" customHeight="1" x14ac:dyDescent="0.25">
      <c r="A160" s="57"/>
      <c r="B160" s="7"/>
      <c r="C160" s="7"/>
    </row>
    <row r="161" spans="1:3" ht="12.75" customHeight="1" x14ac:dyDescent="0.25">
      <c r="A161" s="57"/>
      <c r="B161" s="7"/>
      <c r="C161" s="7"/>
    </row>
    <row r="162" spans="1:3" ht="12.75" customHeight="1" x14ac:dyDescent="0.25">
      <c r="A162" s="57"/>
      <c r="B162" s="7"/>
      <c r="C162" s="7"/>
    </row>
    <row r="163" spans="1:3" ht="12.75" customHeight="1" x14ac:dyDescent="0.25">
      <c r="A163" s="57"/>
      <c r="B163" s="7"/>
      <c r="C163" s="7"/>
    </row>
    <row r="164" spans="1:3" ht="12.75" customHeight="1" x14ac:dyDescent="0.25">
      <c r="A164" s="57"/>
      <c r="B164" s="7"/>
      <c r="C164" s="7"/>
    </row>
    <row r="165" spans="1:3" ht="12.75" customHeight="1" x14ac:dyDescent="0.25">
      <c r="A165" s="57"/>
      <c r="B165" s="7"/>
      <c r="C165" s="7"/>
    </row>
    <row r="166" spans="1:3" ht="12.75" customHeight="1" x14ac:dyDescent="0.25">
      <c r="A166" s="57"/>
      <c r="B166" s="7"/>
      <c r="C166" s="7"/>
    </row>
    <row r="167" spans="1:3" ht="12.75" customHeight="1" x14ac:dyDescent="0.25">
      <c r="A167" s="57"/>
      <c r="B167" s="7"/>
      <c r="C167" s="7"/>
    </row>
    <row r="168" spans="1:3" ht="12.75" customHeight="1" x14ac:dyDescent="0.25">
      <c r="A168" s="57"/>
      <c r="B168" s="7"/>
      <c r="C168" s="7"/>
    </row>
    <row r="169" spans="1:3" ht="12.75" customHeight="1" x14ac:dyDescent="0.25">
      <c r="A169" s="57"/>
      <c r="B169" s="7"/>
      <c r="C169" s="7"/>
    </row>
    <row r="170" spans="1:3" ht="12.75" customHeight="1" x14ac:dyDescent="0.25">
      <c r="A170" s="57"/>
      <c r="B170" s="7"/>
      <c r="C170" s="7"/>
    </row>
    <row r="171" spans="1:3" ht="12.75" customHeight="1" x14ac:dyDescent="0.25">
      <c r="A171" s="57"/>
      <c r="B171" s="7"/>
      <c r="C171" s="7"/>
    </row>
    <row r="172" spans="1:3" ht="12.75" customHeight="1" x14ac:dyDescent="0.25">
      <c r="A172" s="57"/>
      <c r="B172" s="7"/>
      <c r="C172" s="7"/>
    </row>
    <row r="173" spans="1:3" ht="12.75" customHeight="1" x14ac:dyDescent="0.25">
      <c r="A173" s="57"/>
      <c r="B173" s="7"/>
      <c r="C173" s="7"/>
    </row>
    <row r="174" spans="1:3" ht="12.75" customHeight="1" x14ac:dyDescent="0.25">
      <c r="A174" s="57"/>
      <c r="B174" s="7"/>
      <c r="C174" s="7"/>
    </row>
    <row r="175" spans="1:3" ht="12.75" customHeight="1" x14ac:dyDescent="0.25">
      <c r="A175" s="57"/>
      <c r="B175" s="7"/>
      <c r="C175" s="7"/>
    </row>
    <row r="176" spans="1:3" ht="12.75" customHeight="1" x14ac:dyDescent="0.25">
      <c r="A176" s="57"/>
      <c r="B176" s="7"/>
      <c r="C176" s="7"/>
    </row>
    <row r="177" spans="1:3" ht="12.75" customHeight="1" x14ac:dyDescent="0.25">
      <c r="A177" s="57"/>
      <c r="B177" s="7"/>
      <c r="C177" s="7"/>
    </row>
    <row r="178" spans="1:3" ht="12.75" customHeight="1" x14ac:dyDescent="0.25">
      <c r="A178" s="57"/>
      <c r="B178" s="7"/>
      <c r="C178" s="7"/>
    </row>
    <row r="179" spans="1:3" ht="12.75" customHeight="1" x14ac:dyDescent="0.25">
      <c r="A179" s="57"/>
      <c r="B179" s="7"/>
      <c r="C179" s="7"/>
    </row>
    <row r="180" spans="1:3" ht="12.75" customHeight="1" x14ac:dyDescent="0.25">
      <c r="A180" s="57"/>
      <c r="B180" s="7"/>
      <c r="C180" s="7"/>
    </row>
    <row r="181" spans="1:3" ht="12.75" customHeight="1" x14ac:dyDescent="0.25">
      <c r="A181" s="57"/>
      <c r="B181" s="7"/>
      <c r="C181" s="7"/>
    </row>
    <row r="182" spans="1:3" ht="12.75" customHeight="1" x14ac:dyDescent="0.25">
      <c r="A182" s="57"/>
      <c r="B182" s="7"/>
      <c r="C182" s="7"/>
    </row>
    <row r="183" spans="1:3" ht="12.75" customHeight="1" x14ac:dyDescent="0.25">
      <c r="A183" s="57"/>
      <c r="B183" s="7"/>
      <c r="C183" s="7"/>
    </row>
    <row r="184" spans="1:3" ht="12.75" customHeight="1" x14ac:dyDescent="0.25">
      <c r="A184" s="57"/>
      <c r="B184" s="7"/>
      <c r="C184" s="7"/>
    </row>
    <row r="185" spans="1:3" ht="12.75" customHeight="1" x14ac:dyDescent="0.25">
      <c r="A185" s="57"/>
      <c r="B185" s="7"/>
      <c r="C185" s="7"/>
    </row>
    <row r="186" spans="1:3" ht="12.75" customHeight="1" x14ac:dyDescent="0.25">
      <c r="A186" s="57"/>
      <c r="B186" s="7"/>
      <c r="C186" s="7"/>
    </row>
    <row r="187" spans="1:3" ht="12.75" customHeight="1" x14ac:dyDescent="0.25">
      <c r="A187" s="57"/>
      <c r="B187" s="7"/>
      <c r="C187" s="7"/>
    </row>
    <row r="188" spans="1:3" ht="12.75" customHeight="1" x14ac:dyDescent="0.25">
      <c r="A188" s="57"/>
      <c r="B188" s="7"/>
      <c r="C188" s="7"/>
    </row>
    <row r="189" spans="1:3" ht="12.75" customHeight="1" x14ac:dyDescent="0.25">
      <c r="A189" s="57"/>
      <c r="B189" s="7"/>
      <c r="C189" s="7"/>
    </row>
    <row r="190" spans="1:3" ht="12.75" customHeight="1" x14ac:dyDescent="0.25">
      <c r="A190" s="57"/>
      <c r="B190" s="7"/>
      <c r="C190" s="7"/>
    </row>
    <row r="191" spans="1:3" ht="12.75" customHeight="1" x14ac:dyDescent="0.25">
      <c r="A191" s="57"/>
      <c r="B191" s="7"/>
      <c r="C191" s="7"/>
    </row>
    <row r="192" spans="1:3" ht="12.75" customHeight="1" x14ac:dyDescent="0.25">
      <c r="A192" s="57"/>
      <c r="B192" s="7"/>
      <c r="C192" s="7"/>
    </row>
    <row r="193" spans="1:3" ht="12.75" customHeight="1" x14ac:dyDescent="0.25">
      <c r="A193" s="57"/>
      <c r="B193" s="7"/>
      <c r="C193" s="7"/>
    </row>
    <row r="194" spans="1:3" ht="12.75" customHeight="1" x14ac:dyDescent="0.25">
      <c r="A194" s="57"/>
      <c r="B194" s="7"/>
      <c r="C194" s="7"/>
    </row>
    <row r="195" spans="1:3" ht="12.75" customHeight="1" x14ac:dyDescent="0.25">
      <c r="A195" s="57"/>
      <c r="B195" s="7"/>
      <c r="C195" s="7"/>
    </row>
    <row r="196" spans="1:3" ht="12.75" customHeight="1" x14ac:dyDescent="0.25">
      <c r="A196" s="57"/>
      <c r="B196" s="7"/>
      <c r="C196" s="7"/>
    </row>
    <row r="197" spans="1:3" ht="12.75" customHeight="1" x14ac:dyDescent="0.25">
      <c r="A197" s="57"/>
      <c r="B197" s="7"/>
      <c r="C197" s="7"/>
    </row>
    <row r="198" spans="1:3" ht="12.75" customHeight="1" x14ac:dyDescent="0.25">
      <c r="A198" s="57"/>
      <c r="B198" s="7"/>
      <c r="C198" s="7"/>
    </row>
    <row r="199" spans="1:3" ht="12.75" customHeight="1" x14ac:dyDescent="0.25">
      <c r="A199" s="57"/>
      <c r="B199" s="7"/>
      <c r="C199" s="7"/>
    </row>
    <row r="200" spans="1:3" ht="12.75" customHeight="1" x14ac:dyDescent="0.25">
      <c r="A200" s="57"/>
      <c r="B200" s="7"/>
      <c r="C200" s="7"/>
    </row>
    <row r="201" spans="1:3" ht="12.75" customHeight="1" x14ac:dyDescent="0.25">
      <c r="A201" s="57"/>
      <c r="B201" s="7"/>
      <c r="C201" s="7"/>
    </row>
    <row r="202" spans="1:3" ht="12.75" customHeight="1" x14ac:dyDescent="0.25">
      <c r="A202" s="57"/>
      <c r="B202" s="7"/>
      <c r="C202" s="7"/>
    </row>
    <row r="203" spans="1:3" ht="12.75" customHeight="1" x14ac:dyDescent="0.25">
      <c r="A203" s="57"/>
      <c r="B203" s="7"/>
      <c r="C203" s="7"/>
    </row>
    <row r="204" spans="1:3" ht="12.75" customHeight="1" x14ac:dyDescent="0.25">
      <c r="A204" s="57"/>
      <c r="B204" s="7"/>
      <c r="C204" s="7"/>
    </row>
    <row r="205" spans="1:3" ht="12.75" customHeight="1" x14ac:dyDescent="0.25">
      <c r="A205" s="57"/>
      <c r="B205" s="7"/>
      <c r="C205" s="7"/>
    </row>
    <row r="206" spans="1:3" ht="12.75" customHeight="1" x14ac:dyDescent="0.25">
      <c r="A206" s="57"/>
      <c r="B206" s="7"/>
      <c r="C206" s="7"/>
    </row>
    <row r="207" spans="1:3" ht="12.75" customHeight="1" x14ac:dyDescent="0.25">
      <c r="A207" s="57"/>
      <c r="B207" s="7"/>
      <c r="C207" s="7"/>
    </row>
    <row r="208" spans="1:3" ht="12.75" customHeight="1" x14ac:dyDescent="0.25">
      <c r="A208" s="57"/>
      <c r="B208" s="7"/>
      <c r="C208" s="7"/>
    </row>
    <row r="209" spans="1:3" ht="12.75" customHeight="1" x14ac:dyDescent="0.25">
      <c r="A209" s="57"/>
      <c r="B209" s="7"/>
      <c r="C209" s="7"/>
    </row>
    <row r="210" spans="1:3" ht="12.75" customHeight="1" x14ac:dyDescent="0.25">
      <c r="A210" s="57"/>
      <c r="B210" s="7"/>
      <c r="C210" s="7"/>
    </row>
    <row r="211" spans="1:3" ht="12.75" customHeight="1" x14ac:dyDescent="0.25">
      <c r="A211" s="57"/>
      <c r="B211" s="7"/>
      <c r="C211" s="7"/>
    </row>
    <row r="212" spans="1:3" ht="12.75" customHeight="1" x14ac:dyDescent="0.25">
      <c r="A212" s="57"/>
      <c r="B212" s="7"/>
      <c r="C212" s="7"/>
    </row>
    <row r="213" spans="1:3" ht="12.75" customHeight="1" x14ac:dyDescent="0.25">
      <c r="A213" s="57"/>
      <c r="B213" s="7"/>
      <c r="C213" s="7"/>
    </row>
    <row r="214" spans="1:3" ht="12.75" customHeight="1" x14ac:dyDescent="0.25">
      <c r="A214" s="57"/>
      <c r="B214" s="7"/>
      <c r="C214" s="7"/>
    </row>
    <row r="215" spans="1:3" ht="12.75" customHeight="1" x14ac:dyDescent="0.25">
      <c r="A215" s="57"/>
      <c r="B215" s="7"/>
      <c r="C215" s="7"/>
    </row>
    <row r="216" spans="1:3" ht="12.75" customHeight="1" x14ac:dyDescent="0.25">
      <c r="A216" s="57"/>
      <c r="B216" s="7"/>
      <c r="C216" s="7"/>
    </row>
    <row r="217" spans="1:3" ht="12.75" customHeight="1" x14ac:dyDescent="0.25">
      <c r="A217" s="57"/>
      <c r="B217" s="7"/>
      <c r="C217" s="7"/>
    </row>
    <row r="218" spans="1:3" ht="12.75" customHeight="1" x14ac:dyDescent="0.25">
      <c r="A218" s="57"/>
      <c r="B218" s="7"/>
      <c r="C218" s="7"/>
    </row>
    <row r="219" spans="1:3" ht="12.75" customHeight="1" x14ac:dyDescent="0.25">
      <c r="A219" s="57"/>
      <c r="B219" s="7"/>
      <c r="C219" s="7"/>
    </row>
    <row r="220" spans="1:3" ht="12.75" customHeight="1" x14ac:dyDescent="0.25">
      <c r="A220" s="57"/>
      <c r="B220" s="7"/>
      <c r="C220" s="7"/>
    </row>
    <row r="221" spans="1:3" ht="12.75" customHeight="1" x14ac:dyDescent="0.25">
      <c r="A221" s="57"/>
      <c r="B221" s="7"/>
      <c r="C221" s="7"/>
    </row>
    <row r="222" spans="1:3" ht="12.75" customHeight="1" x14ac:dyDescent="0.25">
      <c r="A222" s="57"/>
      <c r="B222" s="7"/>
      <c r="C222" s="7"/>
    </row>
    <row r="223" spans="1:3" ht="12.75" customHeight="1" x14ac:dyDescent="0.25">
      <c r="A223" s="57"/>
      <c r="B223" s="7"/>
      <c r="C223" s="7"/>
    </row>
    <row r="224" spans="1:3" ht="12.75" customHeight="1" x14ac:dyDescent="0.25">
      <c r="A224" s="57"/>
      <c r="B224" s="7"/>
      <c r="C224" s="7"/>
    </row>
    <row r="225" spans="1:3" ht="12.75" customHeight="1" x14ac:dyDescent="0.25">
      <c r="A225" s="57"/>
      <c r="B225" s="7"/>
      <c r="C225" s="7"/>
    </row>
    <row r="226" spans="1:3" ht="12.75" customHeight="1" x14ac:dyDescent="0.25">
      <c r="A226" s="57"/>
      <c r="B226" s="7"/>
      <c r="C226" s="7"/>
    </row>
    <row r="227" spans="1:3" ht="12.75" customHeight="1" x14ac:dyDescent="0.25">
      <c r="A227" s="57"/>
      <c r="B227" s="7"/>
      <c r="C227" s="7"/>
    </row>
    <row r="228" spans="1:3" ht="12.75" customHeight="1" x14ac:dyDescent="0.25">
      <c r="A228" s="57"/>
      <c r="B228" s="7"/>
      <c r="C228" s="7"/>
    </row>
    <row r="229" spans="1:3" ht="12.75" customHeight="1" x14ac:dyDescent="0.25">
      <c r="A229" s="57"/>
      <c r="B229" s="7"/>
      <c r="C229" s="7"/>
    </row>
    <row r="230" spans="1:3" ht="12.75" customHeight="1" x14ac:dyDescent="0.25">
      <c r="A230" s="57"/>
      <c r="B230" s="7"/>
      <c r="C230" s="7"/>
    </row>
    <row r="231" spans="1:3" ht="12.75" customHeight="1" x14ac:dyDescent="0.25">
      <c r="A231" s="57"/>
      <c r="B231" s="7"/>
      <c r="C231" s="7"/>
    </row>
    <row r="232" spans="1:3" ht="12.75" customHeight="1" x14ac:dyDescent="0.25">
      <c r="A232" s="57"/>
      <c r="B232" s="7"/>
      <c r="C232" s="7"/>
    </row>
    <row r="233" spans="1:3" ht="12.75" customHeight="1" x14ac:dyDescent="0.25">
      <c r="A233" s="57"/>
      <c r="B233" s="7"/>
      <c r="C233" s="7"/>
    </row>
    <row r="234" spans="1:3" ht="12.75" customHeight="1" x14ac:dyDescent="0.25">
      <c r="A234" s="57"/>
      <c r="B234" s="7"/>
      <c r="C234" s="7"/>
    </row>
    <row r="235" spans="1:3" ht="12.75" customHeight="1" x14ac:dyDescent="0.25">
      <c r="A235" s="57"/>
      <c r="B235" s="7"/>
      <c r="C235" s="7"/>
    </row>
    <row r="236" spans="1:3" ht="12.75" customHeight="1" x14ac:dyDescent="0.25">
      <c r="A236" s="57"/>
      <c r="B236" s="7"/>
      <c r="C236" s="7"/>
    </row>
    <row r="237" spans="1:3" ht="12.75" customHeight="1" x14ac:dyDescent="0.25">
      <c r="A237" s="57"/>
      <c r="B237" s="7"/>
      <c r="C237" s="7"/>
    </row>
    <row r="238" spans="1:3" ht="12.75" customHeight="1" x14ac:dyDescent="0.25">
      <c r="A238" s="57"/>
      <c r="B238" s="7"/>
      <c r="C238" s="7"/>
    </row>
    <row r="239" spans="1:3" ht="12.75" customHeight="1" x14ac:dyDescent="0.25">
      <c r="A239" s="57"/>
      <c r="B239" s="7"/>
      <c r="C239" s="7"/>
    </row>
    <row r="240" spans="1:3" ht="12.75" customHeight="1" x14ac:dyDescent="0.25">
      <c r="A240" s="57"/>
      <c r="B240" s="7"/>
      <c r="C240" s="7"/>
    </row>
    <row r="241" spans="1:3" ht="12.75" customHeight="1" x14ac:dyDescent="0.25">
      <c r="A241" s="57"/>
      <c r="B241" s="7"/>
      <c r="C241" s="7"/>
    </row>
    <row r="242" spans="1:3" ht="12.75" customHeight="1" x14ac:dyDescent="0.25">
      <c r="A242" s="57"/>
      <c r="B242" s="7"/>
      <c r="C242" s="7"/>
    </row>
    <row r="243" spans="1:3" ht="12.75" customHeight="1" x14ac:dyDescent="0.25">
      <c r="A243" s="57"/>
      <c r="B243" s="7"/>
      <c r="C243" s="7"/>
    </row>
    <row r="244" spans="1:3" ht="12.75" customHeight="1" x14ac:dyDescent="0.25">
      <c r="A244" s="57"/>
      <c r="B244" s="7"/>
      <c r="C244" s="7"/>
    </row>
    <row r="245" spans="1:3" ht="12.75" customHeight="1" x14ac:dyDescent="0.25">
      <c r="A245" s="57"/>
      <c r="B245" s="7"/>
      <c r="C245" s="7"/>
    </row>
    <row r="246" spans="1:3" ht="12.75" customHeight="1" x14ac:dyDescent="0.25">
      <c r="A246" s="57"/>
      <c r="B246" s="7"/>
      <c r="C246" s="7"/>
    </row>
    <row r="247" spans="1:3" ht="12.75" customHeight="1" x14ac:dyDescent="0.25">
      <c r="A247" s="57"/>
      <c r="B247" s="7"/>
      <c r="C247" s="7"/>
    </row>
    <row r="248" spans="1:3" ht="12.75" customHeight="1" x14ac:dyDescent="0.25">
      <c r="A248" s="57"/>
      <c r="B248" s="7"/>
      <c r="C248" s="7"/>
    </row>
    <row r="249" spans="1:3" ht="12.75" customHeight="1" x14ac:dyDescent="0.25">
      <c r="A249" s="57"/>
      <c r="B249" s="7"/>
      <c r="C249" s="7"/>
    </row>
    <row r="250" spans="1:3" ht="12.75" customHeight="1" x14ac:dyDescent="0.25">
      <c r="A250" s="57"/>
      <c r="B250" s="7"/>
      <c r="C250" s="7"/>
    </row>
    <row r="251" spans="1:3" ht="12.75" customHeight="1" x14ac:dyDescent="0.25">
      <c r="A251" s="57"/>
      <c r="B251" s="7"/>
      <c r="C251" s="7"/>
    </row>
    <row r="252" spans="1:3" ht="12.75" customHeight="1" x14ac:dyDescent="0.25">
      <c r="A252" s="57"/>
      <c r="B252" s="7"/>
      <c r="C252" s="7"/>
    </row>
    <row r="253" spans="1:3" ht="12.75" customHeight="1" x14ac:dyDescent="0.25">
      <c r="A253" s="57"/>
      <c r="B253" s="7"/>
      <c r="C253" s="7"/>
    </row>
    <row r="254" spans="1:3" ht="12.75" customHeight="1" x14ac:dyDescent="0.25">
      <c r="A254" s="57"/>
      <c r="B254" s="7"/>
      <c r="C254" s="7"/>
    </row>
    <row r="255" spans="1:3" ht="12.75" customHeight="1" x14ac:dyDescent="0.25">
      <c r="A255" s="57"/>
      <c r="B255" s="7"/>
      <c r="C255" s="7"/>
    </row>
    <row r="256" spans="1:3" ht="12.75" customHeight="1" x14ac:dyDescent="0.25">
      <c r="A256" s="57"/>
      <c r="B256" s="7"/>
      <c r="C256" s="7"/>
    </row>
    <row r="257" spans="1:3" ht="12.75" customHeight="1" x14ac:dyDescent="0.25">
      <c r="A257" s="57"/>
      <c r="B257" s="7"/>
      <c r="C257" s="7"/>
    </row>
    <row r="258" spans="1:3" ht="12.75" customHeight="1" x14ac:dyDescent="0.25">
      <c r="A258" s="57"/>
      <c r="B258" s="7"/>
      <c r="C258" s="7"/>
    </row>
    <row r="259" spans="1:3" ht="12.75" customHeight="1" x14ac:dyDescent="0.25">
      <c r="A259" s="57"/>
      <c r="B259" s="7"/>
      <c r="C259" s="7"/>
    </row>
    <row r="260" spans="1:3" ht="12.75" customHeight="1" x14ac:dyDescent="0.25">
      <c r="A260" s="57"/>
      <c r="B260" s="7"/>
      <c r="C260" s="7"/>
    </row>
    <row r="261" spans="1:3" ht="12.75" customHeight="1" x14ac:dyDescent="0.25">
      <c r="A261" s="57"/>
      <c r="B261" s="7"/>
      <c r="C261" s="7"/>
    </row>
    <row r="262" spans="1:3" ht="12.75" customHeight="1" x14ac:dyDescent="0.25">
      <c r="A262" s="57"/>
      <c r="B262" s="7"/>
      <c r="C262" s="7"/>
    </row>
    <row r="263" spans="1:3" ht="12.75" customHeight="1" x14ac:dyDescent="0.25">
      <c r="A263" s="57"/>
      <c r="B263" s="7"/>
      <c r="C263" s="7"/>
    </row>
    <row r="264" spans="1:3" ht="12.75" customHeight="1" x14ac:dyDescent="0.25">
      <c r="A264" s="57"/>
      <c r="B264" s="7"/>
      <c r="C264" s="7"/>
    </row>
    <row r="265" spans="1:3" ht="12.75" customHeight="1" x14ac:dyDescent="0.25">
      <c r="A265" s="57"/>
      <c r="B265" s="7"/>
      <c r="C265" s="7"/>
    </row>
    <row r="266" spans="1:3" ht="12.75" customHeight="1" x14ac:dyDescent="0.25">
      <c r="A266" s="57"/>
      <c r="B266" s="7"/>
      <c r="C266" s="7"/>
    </row>
    <row r="267" spans="1:3" ht="12.75" customHeight="1" x14ac:dyDescent="0.25">
      <c r="A267" s="57"/>
      <c r="B267" s="7"/>
      <c r="C267" s="7"/>
    </row>
    <row r="268" spans="1:3" ht="12.75" customHeight="1" x14ac:dyDescent="0.25">
      <c r="A268" s="57"/>
      <c r="B268" s="7"/>
      <c r="C268" s="7"/>
    </row>
    <row r="269" spans="1:3" ht="12.75" customHeight="1" x14ac:dyDescent="0.25">
      <c r="A269" s="57"/>
      <c r="B269" s="7"/>
      <c r="C269" s="7"/>
    </row>
    <row r="270" spans="1:3" ht="12.75" customHeight="1" x14ac:dyDescent="0.25">
      <c r="A270" s="57"/>
      <c r="B270" s="7"/>
      <c r="C270" s="7"/>
    </row>
    <row r="271" spans="1:3" ht="12.75" customHeight="1" x14ac:dyDescent="0.25">
      <c r="A271" s="57"/>
      <c r="B271" s="7"/>
      <c r="C271" s="7"/>
    </row>
    <row r="272" spans="1:3" ht="12.75" customHeight="1" x14ac:dyDescent="0.25">
      <c r="A272" s="57"/>
      <c r="B272" s="7"/>
      <c r="C272" s="7"/>
    </row>
    <row r="273" spans="1:3" ht="12.75" customHeight="1" x14ac:dyDescent="0.25">
      <c r="A273" s="57"/>
      <c r="B273" s="7"/>
      <c r="C273" s="7"/>
    </row>
    <row r="274" spans="1:3" ht="12.75" customHeight="1" x14ac:dyDescent="0.25">
      <c r="A274" s="57"/>
      <c r="B274" s="7"/>
      <c r="C274" s="7"/>
    </row>
    <row r="275" spans="1:3" ht="12.75" customHeight="1" x14ac:dyDescent="0.25">
      <c r="A275" s="57"/>
      <c r="B275" s="7"/>
      <c r="C275" s="7"/>
    </row>
    <row r="276" spans="1:3" ht="12.75" customHeight="1" x14ac:dyDescent="0.25">
      <c r="A276" s="57"/>
      <c r="B276" s="7"/>
      <c r="C276" s="7"/>
    </row>
    <row r="277" spans="1:3" ht="12.75" customHeight="1" x14ac:dyDescent="0.25">
      <c r="A277" s="57"/>
      <c r="B277" s="7"/>
      <c r="C277" s="7"/>
    </row>
    <row r="278" spans="1:3" ht="12.75" customHeight="1" x14ac:dyDescent="0.25">
      <c r="A278" s="57"/>
      <c r="B278" s="7"/>
      <c r="C278" s="7"/>
    </row>
    <row r="279" spans="1:3" ht="12.75" customHeight="1" x14ac:dyDescent="0.25">
      <c r="A279" s="57"/>
      <c r="B279" s="7"/>
      <c r="C279" s="7"/>
    </row>
    <row r="280" spans="1:3" ht="12.75" customHeight="1" x14ac:dyDescent="0.25">
      <c r="A280" s="57"/>
      <c r="B280" s="7"/>
      <c r="C280" s="7"/>
    </row>
    <row r="281" spans="1:3" ht="12.75" customHeight="1" x14ac:dyDescent="0.25">
      <c r="A281" s="57"/>
      <c r="B281" s="7"/>
      <c r="C281" s="7"/>
    </row>
    <row r="282" spans="1:3" ht="12.75" customHeight="1" x14ac:dyDescent="0.25">
      <c r="A282" s="57"/>
      <c r="B282" s="7"/>
      <c r="C282" s="7"/>
    </row>
    <row r="283" spans="1:3" ht="12.75" customHeight="1" x14ac:dyDescent="0.25">
      <c r="A283" s="57"/>
      <c r="B283" s="7"/>
      <c r="C283" s="7"/>
    </row>
    <row r="284" spans="1:3" ht="12.75" customHeight="1" x14ac:dyDescent="0.25">
      <c r="A284" s="57"/>
      <c r="B284" s="7"/>
      <c r="C284" s="7"/>
    </row>
    <row r="285" spans="1:3" ht="12.75" customHeight="1" x14ac:dyDescent="0.25">
      <c r="A285" s="57"/>
      <c r="B285" s="7"/>
      <c r="C285" s="7"/>
    </row>
    <row r="286" spans="1:3" ht="12.75" customHeight="1" x14ac:dyDescent="0.25">
      <c r="A286" s="57"/>
      <c r="B286" s="7"/>
      <c r="C286" s="7"/>
    </row>
    <row r="287" spans="1:3" ht="12.75" customHeight="1" x14ac:dyDescent="0.25">
      <c r="A287" s="57"/>
      <c r="B287" s="7"/>
      <c r="C287" s="7"/>
    </row>
    <row r="288" spans="1:3" ht="12.75" customHeight="1" x14ac:dyDescent="0.25">
      <c r="A288" s="57"/>
      <c r="B288" s="7"/>
      <c r="C288" s="7"/>
    </row>
    <row r="289" spans="1:3" ht="12.75" customHeight="1" x14ac:dyDescent="0.25">
      <c r="A289" s="57"/>
      <c r="B289" s="7"/>
      <c r="C289" s="7"/>
    </row>
    <row r="290" spans="1:3" ht="12.75" customHeight="1" x14ac:dyDescent="0.25">
      <c r="A290" s="57"/>
      <c r="B290" s="7"/>
      <c r="C290" s="7"/>
    </row>
    <row r="291" spans="1:3" ht="12.75" customHeight="1" x14ac:dyDescent="0.25">
      <c r="A291" s="57"/>
      <c r="B291" s="7"/>
      <c r="C291" s="7"/>
    </row>
    <row r="292" spans="1:3" ht="12.75" customHeight="1" x14ac:dyDescent="0.25">
      <c r="A292" s="57"/>
      <c r="B292" s="7"/>
      <c r="C292" s="7"/>
    </row>
    <row r="293" spans="1:3" ht="12.75" customHeight="1" x14ac:dyDescent="0.25">
      <c r="A293" s="57"/>
      <c r="B293" s="7"/>
      <c r="C293" s="7"/>
    </row>
    <row r="294" spans="1:3" ht="12.75" customHeight="1" x14ac:dyDescent="0.25">
      <c r="A294" s="57"/>
      <c r="B294" s="7"/>
      <c r="C294" s="7"/>
    </row>
    <row r="295" spans="1:3" ht="12.75" customHeight="1" x14ac:dyDescent="0.25">
      <c r="A295" s="57"/>
      <c r="B295" s="7"/>
      <c r="C295" s="7"/>
    </row>
    <row r="296" spans="1:3" ht="12.75" customHeight="1" x14ac:dyDescent="0.25">
      <c r="A296" s="57"/>
      <c r="B296" s="7"/>
      <c r="C296" s="7"/>
    </row>
    <row r="297" spans="1:3" ht="12.75" customHeight="1" x14ac:dyDescent="0.25">
      <c r="A297" s="57"/>
      <c r="B297" s="7"/>
      <c r="C297" s="7"/>
    </row>
    <row r="298" spans="1:3" ht="12.75" customHeight="1" x14ac:dyDescent="0.25">
      <c r="A298" s="57"/>
      <c r="B298" s="7"/>
      <c r="C298" s="7"/>
    </row>
    <row r="299" spans="1:3" ht="12.75" customHeight="1" x14ac:dyDescent="0.25">
      <c r="A299" s="57"/>
      <c r="B299" s="7"/>
      <c r="C299" s="7"/>
    </row>
    <row r="300" spans="1:3" ht="12.75" customHeight="1" x14ac:dyDescent="0.25">
      <c r="A300" s="57"/>
      <c r="B300" s="7"/>
      <c r="C300" s="7"/>
    </row>
    <row r="301" spans="1:3" ht="12.75" customHeight="1" x14ac:dyDescent="0.25">
      <c r="A301" s="57"/>
      <c r="B301" s="7"/>
      <c r="C301" s="7"/>
    </row>
    <row r="302" spans="1:3" ht="12.75" customHeight="1" x14ac:dyDescent="0.25">
      <c r="A302" s="57"/>
      <c r="B302" s="7"/>
      <c r="C302" s="7"/>
    </row>
    <row r="303" spans="1:3" ht="12.75" customHeight="1" x14ac:dyDescent="0.25">
      <c r="A303" s="57"/>
      <c r="B303" s="7"/>
      <c r="C303" s="7"/>
    </row>
    <row r="304" spans="1:3" ht="12.75" customHeight="1" x14ac:dyDescent="0.25">
      <c r="A304" s="57"/>
      <c r="B304" s="7"/>
      <c r="C304" s="7"/>
    </row>
    <row r="305" spans="1:3" ht="12.75" customHeight="1" x14ac:dyDescent="0.25">
      <c r="A305" s="57"/>
      <c r="B305" s="7"/>
      <c r="C305" s="7"/>
    </row>
    <row r="306" spans="1:3" ht="12.75" customHeight="1" x14ac:dyDescent="0.25">
      <c r="A306" s="57"/>
      <c r="B306" s="7"/>
      <c r="C306" s="7"/>
    </row>
    <row r="307" spans="1:3" ht="12.75" customHeight="1" x14ac:dyDescent="0.25">
      <c r="A307" s="57"/>
      <c r="B307" s="7"/>
      <c r="C307" s="7"/>
    </row>
    <row r="308" spans="1:3" ht="12.75" customHeight="1" x14ac:dyDescent="0.25">
      <c r="A308" s="57"/>
      <c r="B308" s="7"/>
      <c r="C308" s="7"/>
    </row>
    <row r="309" spans="1:3" ht="12.75" customHeight="1" x14ac:dyDescent="0.25">
      <c r="A309" s="57"/>
      <c r="B309" s="7"/>
      <c r="C309" s="7"/>
    </row>
    <row r="310" spans="1:3" ht="12.75" customHeight="1" x14ac:dyDescent="0.25">
      <c r="A310" s="57"/>
      <c r="B310" s="7"/>
      <c r="C310" s="7"/>
    </row>
    <row r="311" spans="1:3" ht="12.75" customHeight="1" x14ac:dyDescent="0.25">
      <c r="A311" s="57"/>
      <c r="B311" s="7"/>
      <c r="C311" s="7"/>
    </row>
    <row r="312" spans="1:3" ht="12.75" customHeight="1" x14ac:dyDescent="0.25">
      <c r="A312" s="57"/>
      <c r="B312" s="7"/>
      <c r="C312" s="7"/>
    </row>
    <row r="313" spans="1:3" ht="12.75" customHeight="1" x14ac:dyDescent="0.25">
      <c r="A313" s="57"/>
      <c r="B313" s="7"/>
      <c r="C313" s="7"/>
    </row>
    <row r="314" spans="1:3" ht="12.75" customHeight="1" x14ac:dyDescent="0.25">
      <c r="A314" s="57"/>
      <c r="B314" s="7"/>
      <c r="C314" s="7"/>
    </row>
    <row r="315" spans="1:3" ht="12.75" customHeight="1" x14ac:dyDescent="0.25">
      <c r="A315" s="57"/>
      <c r="B315" s="7"/>
      <c r="C315" s="7"/>
    </row>
    <row r="316" spans="1:3" ht="12.75" customHeight="1" x14ac:dyDescent="0.25">
      <c r="A316" s="57"/>
      <c r="B316" s="7"/>
      <c r="C316" s="7"/>
    </row>
    <row r="317" spans="1:3" ht="12.75" customHeight="1" x14ac:dyDescent="0.25">
      <c r="A317" s="57"/>
      <c r="B317" s="7"/>
      <c r="C317" s="7"/>
    </row>
    <row r="318" spans="1:3" ht="12.75" customHeight="1" x14ac:dyDescent="0.25">
      <c r="A318" s="57"/>
      <c r="B318" s="7"/>
      <c r="C318" s="7"/>
    </row>
    <row r="319" spans="1:3" ht="12.75" customHeight="1" x14ac:dyDescent="0.25">
      <c r="A319" s="57"/>
      <c r="B319" s="7"/>
      <c r="C319" s="7"/>
    </row>
    <row r="320" spans="1:3" ht="12.75" customHeight="1" x14ac:dyDescent="0.25">
      <c r="A320" s="57"/>
      <c r="B320" s="7"/>
      <c r="C320" s="7"/>
    </row>
    <row r="321" spans="1:3" ht="12.75" customHeight="1" x14ac:dyDescent="0.25">
      <c r="A321" s="57"/>
      <c r="B321" s="7"/>
      <c r="C321" s="7"/>
    </row>
    <row r="322" spans="1:3" ht="12.75" customHeight="1" x14ac:dyDescent="0.25">
      <c r="A322" s="57"/>
      <c r="B322" s="7"/>
      <c r="C322" s="7"/>
    </row>
    <row r="323" spans="1:3" ht="12.75" customHeight="1" x14ac:dyDescent="0.25">
      <c r="A323" s="57"/>
      <c r="B323" s="7"/>
      <c r="C323" s="7"/>
    </row>
    <row r="324" spans="1:3" ht="12.75" customHeight="1" x14ac:dyDescent="0.25">
      <c r="A324" s="57"/>
      <c r="B324" s="7"/>
      <c r="C324" s="7"/>
    </row>
    <row r="325" spans="1:3" ht="12.75" customHeight="1" x14ac:dyDescent="0.25">
      <c r="A325" s="57"/>
      <c r="B325" s="7"/>
      <c r="C325" s="7"/>
    </row>
    <row r="326" spans="1:3" ht="12.75" customHeight="1" x14ac:dyDescent="0.25">
      <c r="A326" s="57"/>
      <c r="B326" s="7"/>
      <c r="C326" s="7"/>
    </row>
    <row r="327" spans="1:3" ht="12.75" customHeight="1" x14ac:dyDescent="0.25">
      <c r="A327" s="57"/>
      <c r="B327" s="7"/>
      <c r="C327" s="7"/>
    </row>
    <row r="328" spans="1:3" ht="12.75" customHeight="1" x14ac:dyDescent="0.25">
      <c r="A328" s="57"/>
      <c r="B328" s="7"/>
      <c r="C328" s="7"/>
    </row>
    <row r="329" spans="1:3" ht="12.75" customHeight="1" x14ac:dyDescent="0.25">
      <c r="A329" s="57"/>
      <c r="B329" s="7"/>
      <c r="C329" s="7"/>
    </row>
    <row r="330" spans="1:3" ht="12.75" customHeight="1" x14ac:dyDescent="0.25">
      <c r="A330" s="57"/>
      <c r="B330" s="7"/>
      <c r="C330" s="7"/>
    </row>
    <row r="331" spans="1:3" ht="12.75" customHeight="1" x14ac:dyDescent="0.25">
      <c r="A331" s="57"/>
      <c r="B331" s="7"/>
      <c r="C331" s="7"/>
    </row>
    <row r="332" spans="1:3" ht="12.75" customHeight="1" x14ac:dyDescent="0.25">
      <c r="A332" s="57"/>
      <c r="B332" s="7"/>
      <c r="C332" s="7"/>
    </row>
    <row r="333" spans="1:3" ht="12.75" customHeight="1" x14ac:dyDescent="0.25">
      <c r="A333" s="57"/>
      <c r="B333" s="7"/>
      <c r="C333" s="7"/>
    </row>
    <row r="334" spans="1:3" ht="12.75" customHeight="1" x14ac:dyDescent="0.25">
      <c r="A334" s="57"/>
      <c r="B334" s="7"/>
      <c r="C334" s="7"/>
    </row>
    <row r="335" spans="1:3" ht="12.75" customHeight="1" x14ac:dyDescent="0.25">
      <c r="A335" s="57"/>
      <c r="B335" s="7"/>
      <c r="C335" s="7"/>
    </row>
    <row r="336" spans="1:3" ht="12.75" customHeight="1" x14ac:dyDescent="0.25">
      <c r="A336" s="57"/>
      <c r="B336" s="7"/>
      <c r="C336" s="7"/>
    </row>
    <row r="337" spans="1:3" ht="12.75" customHeight="1" x14ac:dyDescent="0.25">
      <c r="A337" s="57"/>
      <c r="B337" s="7"/>
      <c r="C337" s="7"/>
    </row>
    <row r="338" spans="1:3" ht="12.75" customHeight="1" x14ac:dyDescent="0.25">
      <c r="A338" s="57"/>
      <c r="B338" s="7"/>
      <c r="C338" s="7"/>
    </row>
    <row r="339" spans="1:3" ht="12.75" customHeight="1" x14ac:dyDescent="0.25">
      <c r="A339" s="57"/>
      <c r="B339" s="7"/>
      <c r="C339" s="7"/>
    </row>
    <row r="340" spans="1:3" ht="12.75" customHeight="1" x14ac:dyDescent="0.25">
      <c r="A340" s="57"/>
      <c r="B340" s="7"/>
      <c r="C340" s="7"/>
    </row>
    <row r="341" spans="1:3" ht="12.75" customHeight="1" x14ac:dyDescent="0.25">
      <c r="A341" s="57"/>
      <c r="B341" s="7"/>
      <c r="C341" s="7"/>
    </row>
    <row r="342" spans="1:3" ht="12.75" customHeight="1" x14ac:dyDescent="0.25">
      <c r="A342" s="57"/>
      <c r="B342" s="7"/>
      <c r="C342" s="7"/>
    </row>
    <row r="343" spans="1:3" ht="12.75" customHeight="1" x14ac:dyDescent="0.25">
      <c r="A343" s="57"/>
      <c r="B343" s="7"/>
      <c r="C343" s="7"/>
    </row>
    <row r="344" spans="1:3" ht="12.75" customHeight="1" x14ac:dyDescent="0.25">
      <c r="A344" s="57"/>
      <c r="B344" s="7"/>
      <c r="C344" s="7"/>
    </row>
    <row r="345" spans="1:3" ht="12.75" customHeight="1" x14ac:dyDescent="0.25">
      <c r="A345" s="57"/>
      <c r="B345" s="7"/>
      <c r="C345" s="7"/>
    </row>
    <row r="346" spans="1:3" ht="12.75" customHeight="1" x14ac:dyDescent="0.25">
      <c r="A346" s="57"/>
      <c r="B346" s="7"/>
      <c r="C346" s="7"/>
    </row>
    <row r="347" spans="1:3" ht="12.75" customHeight="1" x14ac:dyDescent="0.25">
      <c r="A347" s="57"/>
      <c r="B347" s="7"/>
      <c r="C347" s="7"/>
    </row>
    <row r="348" spans="1:3" ht="12.75" customHeight="1" x14ac:dyDescent="0.25">
      <c r="A348" s="57"/>
      <c r="B348" s="7"/>
      <c r="C348" s="7"/>
    </row>
    <row r="349" spans="1:3" ht="12.75" customHeight="1" x14ac:dyDescent="0.25">
      <c r="A349" s="57"/>
      <c r="B349" s="7"/>
      <c r="C349" s="7"/>
    </row>
    <row r="350" spans="1:3" ht="12.75" customHeight="1" x14ac:dyDescent="0.25">
      <c r="A350" s="57"/>
      <c r="B350" s="7"/>
      <c r="C350" s="7"/>
    </row>
    <row r="351" spans="1:3" ht="12.75" customHeight="1" x14ac:dyDescent="0.25">
      <c r="A351" s="57"/>
      <c r="B351" s="7"/>
      <c r="C351" s="7"/>
    </row>
    <row r="352" spans="1:3" ht="12.75" customHeight="1" x14ac:dyDescent="0.25">
      <c r="A352" s="57"/>
      <c r="B352" s="7"/>
      <c r="C352" s="7"/>
    </row>
    <row r="353" spans="1:3" ht="12.75" customHeight="1" x14ac:dyDescent="0.25">
      <c r="A353" s="57"/>
      <c r="B353" s="7"/>
      <c r="C353" s="7"/>
    </row>
    <row r="354" spans="1:3" ht="12.75" customHeight="1" x14ac:dyDescent="0.25">
      <c r="A354" s="57"/>
      <c r="B354" s="7"/>
      <c r="C354" s="7"/>
    </row>
    <row r="355" spans="1:3" ht="12.75" customHeight="1" x14ac:dyDescent="0.25">
      <c r="A355" s="57"/>
      <c r="B355" s="7"/>
      <c r="C355" s="7"/>
    </row>
    <row r="356" spans="1:3" ht="12.75" customHeight="1" x14ac:dyDescent="0.25">
      <c r="A356" s="57"/>
      <c r="B356" s="7"/>
      <c r="C356" s="7"/>
    </row>
    <row r="357" spans="1:3" ht="12.75" customHeight="1" x14ac:dyDescent="0.25">
      <c r="A357" s="57"/>
      <c r="B357" s="7"/>
      <c r="C357" s="7"/>
    </row>
    <row r="358" spans="1:3" ht="12.75" customHeight="1" x14ac:dyDescent="0.25">
      <c r="A358" s="57"/>
      <c r="B358" s="7"/>
      <c r="C358" s="7"/>
    </row>
    <row r="359" spans="1:3" ht="12.75" customHeight="1" x14ac:dyDescent="0.25">
      <c r="A359" s="57"/>
      <c r="B359" s="7"/>
      <c r="C359" s="7"/>
    </row>
    <row r="360" spans="1:3" ht="12.75" customHeight="1" x14ac:dyDescent="0.25">
      <c r="A360" s="57"/>
      <c r="B360" s="7"/>
      <c r="C360" s="7"/>
    </row>
    <row r="361" spans="1:3" ht="12.75" customHeight="1" x14ac:dyDescent="0.25">
      <c r="A361" s="57"/>
      <c r="B361" s="7"/>
      <c r="C361" s="7"/>
    </row>
    <row r="362" spans="1:3" ht="12.75" customHeight="1" x14ac:dyDescent="0.25">
      <c r="A362" s="57"/>
      <c r="B362" s="7"/>
      <c r="C362" s="7"/>
    </row>
    <row r="363" spans="1:3" ht="12.75" customHeight="1" x14ac:dyDescent="0.25">
      <c r="A363" s="57"/>
      <c r="B363" s="7"/>
      <c r="C363" s="7"/>
    </row>
    <row r="364" spans="1:3" ht="12.75" customHeight="1" x14ac:dyDescent="0.25">
      <c r="A364" s="57"/>
      <c r="B364" s="7"/>
      <c r="C364" s="7"/>
    </row>
    <row r="365" spans="1:3" ht="12.75" customHeight="1" x14ac:dyDescent="0.25">
      <c r="A365" s="57"/>
      <c r="B365" s="7"/>
      <c r="C365" s="7"/>
    </row>
    <row r="366" spans="1:3" ht="12.75" customHeight="1" x14ac:dyDescent="0.25">
      <c r="A366" s="57"/>
      <c r="B366" s="7"/>
      <c r="C366" s="7"/>
    </row>
    <row r="367" spans="1:3" ht="12.75" customHeight="1" x14ac:dyDescent="0.25">
      <c r="A367" s="57"/>
      <c r="B367" s="7"/>
      <c r="C367" s="7"/>
    </row>
    <row r="368" spans="1:3" ht="12.75" customHeight="1" x14ac:dyDescent="0.25">
      <c r="A368" s="57"/>
      <c r="B368" s="7"/>
      <c r="C368" s="7"/>
    </row>
    <row r="369" spans="1:3" ht="12.75" customHeight="1" x14ac:dyDescent="0.25">
      <c r="A369" s="57"/>
      <c r="B369" s="7"/>
      <c r="C369" s="7"/>
    </row>
    <row r="370" spans="1:3" ht="12.75" customHeight="1" x14ac:dyDescent="0.25">
      <c r="A370" s="57"/>
      <c r="B370" s="7"/>
      <c r="C370" s="7"/>
    </row>
    <row r="371" spans="1:3" ht="12.75" customHeight="1" x14ac:dyDescent="0.25">
      <c r="A371" s="57"/>
      <c r="B371" s="7"/>
      <c r="C371" s="7"/>
    </row>
    <row r="372" spans="1:3" ht="12.75" customHeight="1" x14ac:dyDescent="0.25">
      <c r="A372" s="57"/>
      <c r="B372" s="7"/>
      <c r="C372" s="7"/>
    </row>
    <row r="373" spans="1:3" ht="12.75" customHeight="1" x14ac:dyDescent="0.25">
      <c r="A373" s="57"/>
      <c r="B373" s="7"/>
      <c r="C373" s="7"/>
    </row>
    <row r="374" spans="1:3" ht="12.75" customHeight="1" x14ac:dyDescent="0.25">
      <c r="A374" s="57"/>
      <c r="B374" s="7"/>
      <c r="C374" s="7"/>
    </row>
    <row r="375" spans="1:3" ht="12.75" customHeight="1" x14ac:dyDescent="0.25">
      <c r="A375" s="57"/>
      <c r="B375" s="7"/>
      <c r="C375" s="7"/>
    </row>
    <row r="376" spans="1:3" ht="12.75" customHeight="1" x14ac:dyDescent="0.25">
      <c r="A376" s="57"/>
      <c r="B376" s="7"/>
      <c r="C376" s="7"/>
    </row>
    <row r="377" spans="1:3" ht="12.75" customHeight="1" x14ac:dyDescent="0.25">
      <c r="A377" s="57"/>
      <c r="B377" s="7"/>
      <c r="C377" s="7"/>
    </row>
    <row r="378" spans="1:3" ht="12.75" customHeight="1" x14ac:dyDescent="0.25">
      <c r="A378" s="57"/>
      <c r="B378" s="7"/>
      <c r="C378" s="7"/>
    </row>
    <row r="379" spans="1:3" ht="12.75" customHeight="1" x14ac:dyDescent="0.25">
      <c r="A379" s="57"/>
      <c r="B379" s="7"/>
      <c r="C379" s="7"/>
    </row>
    <row r="380" spans="1:3" ht="12.75" customHeight="1" x14ac:dyDescent="0.25">
      <c r="A380" s="57"/>
      <c r="B380" s="7"/>
      <c r="C380" s="7"/>
    </row>
    <row r="381" spans="1:3" ht="12.75" customHeight="1" x14ac:dyDescent="0.25">
      <c r="A381" s="57"/>
      <c r="B381" s="7"/>
      <c r="C381" s="7"/>
    </row>
    <row r="382" spans="1:3" ht="12.75" customHeight="1" x14ac:dyDescent="0.25">
      <c r="A382" s="57"/>
      <c r="B382" s="7"/>
      <c r="C382" s="7"/>
    </row>
    <row r="383" spans="1:3" ht="12.75" customHeight="1" x14ac:dyDescent="0.25">
      <c r="A383" s="57"/>
      <c r="B383" s="7"/>
      <c r="C383" s="7"/>
    </row>
    <row r="384" spans="1:3" ht="12.75" customHeight="1" x14ac:dyDescent="0.25">
      <c r="A384" s="57"/>
      <c r="B384" s="7"/>
      <c r="C384" s="7"/>
    </row>
    <row r="385" spans="1:3" ht="12.75" customHeight="1" x14ac:dyDescent="0.25">
      <c r="A385" s="57"/>
      <c r="B385" s="7"/>
      <c r="C385" s="7"/>
    </row>
    <row r="386" spans="1:3" ht="12.75" customHeight="1" x14ac:dyDescent="0.25">
      <c r="A386" s="57"/>
      <c r="B386" s="7"/>
      <c r="C386" s="7"/>
    </row>
    <row r="387" spans="1:3" ht="12.75" customHeight="1" x14ac:dyDescent="0.25">
      <c r="A387" s="57"/>
      <c r="B387" s="7"/>
      <c r="C387" s="7"/>
    </row>
    <row r="388" spans="1:3" ht="12.75" customHeight="1" x14ac:dyDescent="0.25">
      <c r="A388" s="57"/>
      <c r="B388" s="7"/>
      <c r="C388" s="7"/>
    </row>
    <row r="389" spans="1:3" ht="12.75" customHeight="1" x14ac:dyDescent="0.25">
      <c r="A389" s="57"/>
      <c r="B389" s="7"/>
      <c r="C389" s="7"/>
    </row>
    <row r="390" spans="1:3" ht="12.75" customHeight="1" x14ac:dyDescent="0.25">
      <c r="A390" s="57"/>
      <c r="B390" s="7"/>
      <c r="C390" s="7"/>
    </row>
    <row r="391" spans="1:3" ht="12.75" customHeight="1" x14ac:dyDescent="0.25">
      <c r="A391" s="57"/>
      <c r="B391" s="7"/>
      <c r="C391" s="7"/>
    </row>
    <row r="392" spans="1:3" ht="12.75" customHeight="1" x14ac:dyDescent="0.25">
      <c r="A392" s="57"/>
      <c r="B392" s="7"/>
      <c r="C392" s="7"/>
    </row>
    <row r="393" spans="1:3" ht="12.75" customHeight="1" x14ac:dyDescent="0.25">
      <c r="A393" s="57"/>
      <c r="B393" s="7"/>
      <c r="C393" s="7"/>
    </row>
    <row r="394" spans="1:3" ht="12.75" customHeight="1" x14ac:dyDescent="0.25">
      <c r="A394" s="57"/>
      <c r="B394" s="7"/>
      <c r="C394" s="7"/>
    </row>
    <row r="395" spans="1:3" ht="12.75" customHeight="1" x14ac:dyDescent="0.25">
      <c r="A395" s="57"/>
      <c r="B395" s="7"/>
      <c r="C395" s="7"/>
    </row>
    <row r="396" spans="1:3" ht="12.75" customHeight="1" x14ac:dyDescent="0.25">
      <c r="A396" s="57"/>
      <c r="B396" s="7"/>
      <c r="C396" s="7"/>
    </row>
    <row r="397" spans="1:3" ht="12.75" customHeight="1" x14ac:dyDescent="0.25">
      <c r="A397" s="57"/>
      <c r="B397" s="7"/>
      <c r="C397" s="7"/>
    </row>
    <row r="398" spans="1:3" ht="12.75" customHeight="1" x14ac:dyDescent="0.25">
      <c r="A398" s="57"/>
      <c r="B398" s="7"/>
      <c r="C398" s="7"/>
    </row>
    <row r="399" spans="1:3" ht="12.75" customHeight="1" x14ac:dyDescent="0.25">
      <c r="A399" s="57"/>
      <c r="B399" s="7"/>
      <c r="C399" s="7"/>
    </row>
    <row r="400" spans="1:3" ht="12.75" customHeight="1" x14ac:dyDescent="0.25">
      <c r="A400" s="57"/>
      <c r="B400" s="7"/>
      <c r="C400" s="7"/>
    </row>
    <row r="401" spans="1:3" ht="12.75" customHeight="1" x14ac:dyDescent="0.25">
      <c r="A401" s="57"/>
      <c r="B401" s="7"/>
      <c r="C401" s="7"/>
    </row>
    <row r="402" spans="1:3" ht="12.75" customHeight="1" x14ac:dyDescent="0.25">
      <c r="A402" s="57"/>
      <c r="B402" s="7"/>
      <c r="C402" s="7"/>
    </row>
    <row r="403" spans="1:3" ht="12.75" customHeight="1" x14ac:dyDescent="0.25">
      <c r="A403" s="57"/>
      <c r="B403" s="7"/>
      <c r="C403" s="7"/>
    </row>
    <row r="404" spans="1:3" ht="12.75" customHeight="1" x14ac:dyDescent="0.25">
      <c r="A404" s="57"/>
      <c r="B404" s="7"/>
      <c r="C404" s="7"/>
    </row>
    <row r="405" spans="1:3" ht="12.75" customHeight="1" x14ac:dyDescent="0.25">
      <c r="A405" s="57"/>
      <c r="B405" s="7"/>
      <c r="C405" s="7"/>
    </row>
    <row r="406" spans="1:3" ht="12.75" customHeight="1" x14ac:dyDescent="0.25">
      <c r="A406" s="57"/>
      <c r="B406" s="7"/>
      <c r="C406" s="7"/>
    </row>
    <row r="407" spans="1:3" ht="12.75" customHeight="1" x14ac:dyDescent="0.25">
      <c r="A407" s="57"/>
      <c r="B407" s="7"/>
      <c r="C407" s="7"/>
    </row>
    <row r="408" spans="1:3" ht="12.75" customHeight="1" x14ac:dyDescent="0.25">
      <c r="A408" s="57"/>
      <c r="B408" s="7"/>
      <c r="C408" s="7"/>
    </row>
    <row r="409" spans="1:3" ht="12.75" customHeight="1" x14ac:dyDescent="0.25">
      <c r="A409" s="57"/>
      <c r="B409" s="7"/>
      <c r="C409" s="7"/>
    </row>
    <row r="410" spans="1:3" ht="12.75" customHeight="1" x14ac:dyDescent="0.25">
      <c r="A410" s="57"/>
      <c r="B410" s="7"/>
      <c r="C410" s="7"/>
    </row>
    <row r="411" spans="1:3" ht="12.75" customHeight="1" x14ac:dyDescent="0.25">
      <c r="A411" s="57"/>
      <c r="B411" s="7"/>
      <c r="C411" s="7"/>
    </row>
    <row r="412" spans="1:3" ht="12.75" customHeight="1" x14ac:dyDescent="0.25">
      <c r="A412" s="57"/>
      <c r="B412" s="7"/>
      <c r="C412" s="7"/>
    </row>
    <row r="413" spans="1:3" ht="12.75" customHeight="1" x14ac:dyDescent="0.25">
      <c r="A413" s="57"/>
      <c r="B413" s="7"/>
      <c r="C413" s="7"/>
    </row>
    <row r="414" spans="1:3" ht="12.75" customHeight="1" x14ac:dyDescent="0.25">
      <c r="A414" s="57"/>
      <c r="B414" s="7"/>
      <c r="C414" s="7"/>
    </row>
    <row r="415" spans="1:3" ht="12.75" customHeight="1" x14ac:dyDescent="0.25">
      <c r="A415" s="57"/>
      <c r="B415" s="7"/>
      <c r="C415" s="7"/>
    </row>
    <row r="416" spans="1:3" ht="12.75" customHeight="1" x14ac:dyDescent="0.25">
      <c r="A416" s="57"/>
      <c r="B416" s="7"/>
      <c r="C416" s="7"/>
    </row>
    <row r="417" spans="1:3" ht="12.75" customHeight="1" x14ac:dyDescent="0.25">
      <c r="A417" s="57"/>
      <c r="B417" s="7"/>
      <c r="C417" s="7"/>
    </row>
    <row r="418" spans="1:3" ht="12.75" customHeight="1" x14ac:dyDescent="0.25">
      <c r="A418" s="57"/>
      <c r="B418" s="7"/>
      <c r="C418" s="7"/>
    </row>
    <row r="419" spans="1:3" ht="12.75" customHeight="1" x14ac:dyDescent="0.25">
      <c r="A419" s="57"/>
      <c r="B419" s="7"/>
      <c r="C419" s="7"/>
    </row>
    <row r="420" spans="1:3" ht="12.75" customHeight="1" x14ac:dyDescent="0.25">
      <c r="A420" s="57"/>
      <c r="B420" s="7"/>
      <c r="C420" s="7"/>
    </row>
    <row r="421" spans="1:3" ht="12.75" customHeight="1" x14ac:dyDescent="0.25">
      <c r="A421" s="57"/>
      <c r="B421" s="7"/>
      <c r="C421" s="7"/>
    </row>
    <row r="422" spans="1:3" ht="12.75" customHeight="1" x14ac:dyDescent="0.25">
      <c r="A422" s="57"/>
      <c r="B422" s="7"/>
      <c r="C422" s="7"/>
    </row>
    <row r="423" spans="1:3" ht="12.75" customHeight="1" x14ac:dyDescent="0.25">
      <c r="A423" s="57"/>
      <c r="B423" s="7"/>
      <c r="C423" s="7"/>
    </row>
    <row r="424" spans="1:3" ht="12.75" customHeight="1" x14ac:dyDescent="0.25">
      <c r="A424" s="57"/>
      <c r="B424" s="7"/>
      <c r="C424" s="7"/>
    </row>
    <row r="425" spans="1:3" ht="12.75" customHeight="1" x14ac:dyDescent="0.25">
      <c r="A425" s="57"/>
      <c r="B425" s="7"/>
      <c r="C425" s="7"/>
    </row>
    <row r="426" spans="1:3" ht="12.75" customHeight="1" x14ac:dyDescent="0.25">
      <c r="A426" s="57"/>
      <c r="B426" s="7"/>
      <c r="C426" s="7"/>
    </row>
    <row r="427" spans="1:3" ht="12.75" customHeight="1" x14ac:dyDescent="0.25">
      <c r="A427" s="57"/>
      <c r="B427" s="7"/>
      <c r="C427" s="7"/>
    </row>
    <row r="428" spans="1:3" ht="12.75" customHeight="1" x14ac:dyDescent="0.25">
      <c r="A428" s="57"/>
      <c r="B428" s="7"/>
      <c r="C428" s="7"/>
    </row>
    <row r="429" spans="1:3" ht="12.75" customHeight="1" x14ac:dyDescent="0.25">
      <c r="A429" s="57"/>
      <c r="B429" s="7"/>
      <c r="C429" s="7"/>
    </row>
    <row r="430" spans="1:3" ht="12.75" customHeight="1" x14ac:dyDescent="0.25">
      <c r="A430" s="57"/>
      <c r="B430" s="7"/>
      <c r="C430" s="7"/>
    </row>
    <row r="431" spans="1:3" ht="12.75" customHeight="1" x14ac:dyDescent="0.25">
      <c r="A431" s="57"/>
      <c r="B431" s="7"/>
      <c r="C431" s="7"/>
    </row>
    <row r="432" spans="1:3" ht="12.75" customHeight="1" x14ac:dyDescent="0.25">
      <c r="A432" s="57"/>
      <c r="B432" s="7"/>
      <c r="C432" s="7"/>
    </row>
    <row r="433" spans="1:3" ht="12.75" customHeight="1" x14ac:dyDescent="0.25">
      <c r="A433" s="57"/>
      <c r="B433" s="7"/>
      <c r="C433" s="7"/>
    </row>
    <row r="434" spans="1:3" ht="12.75" customHeight="1" x14ac:dyDescent="0.25">
      <c r="A434" s="57"/>
      <c r="B434" s="7"/>
      <c r="C434" s="7"/>
    </row>
    <row r="435" spans="1:3" ht="12.75" customHeight="1" x14ac:dyDescent="0.25">
      <c r="A435" s="57"/>
      <c r="B435" s="7"/>
      <c r="C435" s="7"/>
    </row>
    <row r="436" spans="1:3" ht="12.75" customHeight="1" x14ac:dyDescent="0.25">
      <c r="A436" s="57"/>
      <c r="B436" s="7"/>
      <c r="C436" s="7"/>
    </row>
    <row r="437" spans="1:3" ht="12.75" customHeight="1" x14ac:dyDescent="0.25">
      <c r="A437" s="57"/>
      <c r="B437" s="7"/>
      <c r="C437" s="7"/>
    </row>
    <row r="438" spans="1:3" ht="12.75" customHeight="1" x14ac:dyDescent="0.25">
      <c r="A438" s="57"/>
      <c r="B438" s="7"/>
      <c r="C438" s="7"/>
    </row>
    <row r="439" spans="1:3" ht="12.75" customHeight="1" x14ac:dyDescent="0.25">
      <c r="A439" s="57"/>
      <c r="B439" s="7"/>
      <c r="C439" s="7"/>
    </row>
    <row r="440" spans="1:3" ht="12.75" customHeight="1" x14ac:dyDescent="0.25">
      <c r="A440" s="57"/>
      <c r="B440" s="7"/>
      <c r="C440" s="7"/>
    </row>
    <row r="441" spans="1:3" ht="12.75" customHeight="1" x14ac:dyDescent="0.25">
      <c r="A441" s="57"/>
      <c r="B441" s="7"/>
      <c r="C441" s="7"/>
    </row>
    <row r="442" spans="1:3" ht="12.75" customHeight="1" x14ac:dyDescent="0.25">
      <c r="A442" s="57"/>
      <c r="B442" s="7"/>
      <c r="C442" s="7"/>
    </row>
    <row r="443" spans="1:3" ht="12.75" customHeight="1" x14ac:dyDescent="0.25">
      <c r="A443" s="57"/>
      <c r="B443" s="7"/>
      <c r="C443" s="7"/>
    </row>
    <row r="444" spans="1:3" ht="12.75" customHeight="1" x14ac:dyDescent="0.25">
      <c r="A444" s="57"/>
      <c r="B444" s="7"/>
      <c r="C444" s="7"/>
    </row>
    <row r="445" spans="1:3" ht="12.75" customHeight="1" x14ac:dyDescent="0.25">
      <c r="A445" s="57"/>
      <c r="B445" s="7"/>
      <c r="C445" s="7"/>
    </row>
    <row r="446" spans="1:3" ht="12.75" customHeight="1" x14ac:dyDescent="0.25">
      <c r="A446" s="57"/>
      <c r="B446" s="7"/>
      <c r="C446" s="7"/>
    </row>
    <row r="447" spans="1:3" ht="12.75" customHeight="1" x14ac:dyDescent="0.25">
      <c r="A447" s="57"/>
      <c r="B447" s="7"/>
      <c r="C447" s="7"/>
    </row>
    <row r="448" spans="1:3" ht="12.75" customHeight="1" x14ac:dyDescent="0.25">
      <c r="A448" s="57"/>
      <c r="B448" s="7"/>
      <c r="C448" s="7"/>
    </row>
    <row r="449" spans="1:3" ht="12.75" customHeight="1" x14ac:dyDescent="0.25">
      <c r="A449" s="57"/>
      <c r="B449" s="7"/>
      <c r="C449" s="7"/>
    </row>
    <row r="450" spans="1:3" ht="12.75" customHeight="1" x14ac:dyDescent="0.25">
      <c r="A450" s="57"/>
      <c r="B450" s="7"/>
      <c r="C450" s="7"/>
    </row>
    <row r="451" spans="1:3" ht="12.75" customHeight="1" x14ac:dyDescent="0.25">
      <c r="A451" s="57"/>
      <c r="B451" s="7"/>
      <c r="C451" s="7"/>
    </row>
    <row r="452" spans="1:3" ht="12.75" customHeight="1" x14ac:dyDescent="0.25">
      <c r="A452" s="57"/>
      <c r="B452" s="7"/>
      <c r="C452" s="7"/>
    </row>
    <row r="453" spans="1:3" ht="12.75" customHeight="1" x14ac:dyDescent="0.25">
      <c r="A453" s="57"/>
      <c r="B453" s="7"/>
      <c r="C453" s="7"/>
    </row>
    <row r="454" spans="1:3" ht="12.75" customHeight="1" x14ac:dyDescent="0.25">
      <c r="A454" s="57"/>
      <c r="B454" s="7"/>
      <c r="C454" s="7"/>
    </row>
    <row r="455" spans="1:3" ht="12.75" customHeight="1" x14ac:dyDescent="0.25">
      <c r="A455" s="57"/>
      <c r="B455" s="7"/>
      <c r="C455" s="7"/>
    </row>
    <row r="456" spans="1:3" ht="12.75" customHeight="1" x14ac:dyDescent="0.25">
      <c r="A456" s="57"/>
      <c r="B456" s="7"/>
      <c r="C456" s="7"/>
    </row>
    <row r="457" spans="1:3" ht="12.75" customHeight="1" x14ac:dyDescent="0.25">
      <c r="A457" s="57"/>
      <c r="B457" s="7"/>
      <c r="C457" s="7"/>
    </row>
    <row r="458" spans="1:3" ht="12.75" customHeight="1" x14ac:dyDescent="0.25">
      <c r="A458" s="57"/>
      <c r="B458" s="7"/>
      <c r="C458" s="7"/>
    </row>
    <row r="459" spans="1:3" ht="12.75" customHeight="1" x14ac:dyDescent="0.25">
      <c r="A459" s="57"/>
      <c r="B459" s="7"/>
      <c r="C459" s="7"/>
    </row>
    <row r="460" spans="1:3" ht="12.75" customHeight="1" x14ac:dyDescent="0.25">
      <c r="A460" s="57"/>
      <c r="B460" s="7"/>
      <c r="C460" s="7"/>
    </row>
    <row r="461" spans="1:3" ht="12.75" customHeight="1" x14ac:dyDescent="0.25">
      <c r="A461" s="57"/>
      <c r="B461" s="7"/>
      <c r="C461" s="7"/>
    </row>
    <row r="462" spans="1:3" ht="12.75" customHeight="1" x14ac:dyDescent="0.25">
      <c r="A462" s="57"/>
      <c r="B462" s="7"/>
      <c r="C462" s="7"/>
    </row>
    <row r="463" spans="1:3" ht="12.75" customHeight="1" x14ac:dyDescent="0.25">
      <c r="A463" s="57"/>
      <c r="B463" s="7"/>
      <c r="C463" s="7"/>
    </row>
    <row r="464" spans="1:3" ht="12.75" customHeight="1" x14ac:dyDescent="0.25">
      <c r="A464" s="57"/>
      <c r="B464" s="7"/>
      <c r="C464" s="7"/>
    </row>
    <row r="465" spans="1:3" ht="12.75" customHeight="1" x14ac:dyDescent="0.25">
      <c r="A465" s="57"/>
      <c r="B465" s="7"/>
      <c r="C465" s="7"/>
    </row>
    <row r="466" spans="1:3" ht="12.75" customHeight="1" x14ac:dyDescent="0.25">
      <c r="A466" s="57"/>
      <c r="B466" s="7"/>
      <c r="C466" s="7"/>
    </row>
    <row r="467" spans="1:3" ht="12.75" customHeight="1" x14ac:dyDescent="0.25">
      <c r="A467" s="57"/>
      <c r="B467" s="7"/>
      <c r="C467" s="7"/>
    </row>
    <row r="468" spans="1:3" ht="12.75" customHeight="1" x14ac:dyDescent="0.25">
      <c r="A468" s="57"/>
      <c r="B468" s="7"/>
      <c r="C468" s="7"/>
    </row>
    <row r="469" spans="1:3" ht="12.75" customHeight="1" x14ac:dyDescent="0.25">
      <c r="A469" s="57"/>
      <c r="B469" s="7"/>
      <c r="C469" s="7"/>
    </row>
    <row r="470" spans="1:3" ht="12.75" customHeight="1" x14ac:dyDescent="0.25">
      <c r="A470" s="57"/>
      <c r="B470" s="7"/>
      <c r="C470" s="7"/>
    </row>
    <row r="471" spans="1:3" ht="12.75" customHeight="1" x14ac:dyDescent="0.25">
      <c r="A471" s="57"/>
      <c r="B471" s="7"/>
      <c r="C471" s="7"/>
    </row>
    <row r="472" spans="1:3" ht="12.75" customHeight="1" x14ac:dyDescent="0.25">
      <c r="A472" s="57"/>
      <c r="B472" s="7"/>
      <c r="C472" s="7"/>
    </row>
    <row r="473" spans="1:3" ht="12.75" customHeight="1" x14ac:dyDescent="0.25">
      <c r="A473" s="57"/>
      <c r="B473" s="7"/>
      <c r="C473" s="7"/>
    </row>
    <row r="474" spans="1:3" ht="12.75" customHeight="1" x14ac:dyDescent="0.25">
      <c r="A474" s="57"/>
      <c r="B474" s="7"/>
      <c r="C474" s="7"/>
    </row>
    <row r="475" spans="1:3" ht="12.75" customHeight="1" x14ac:dyDescent="0.25">
      <c r="A475" s="57"/>
      <c r="B475" s="7"/>
      <c r="C475" s="7"/>
    </row>
    <row r="476" spans="1:3" ht="12.75" customHeight="1" x14ac:dyDescent="0.25">
      <c r="A476" s="57"/>
      <c r="B476" s="7"/>
      <c r="C476" s="7"/>
    </row>
    <row r="477" spans="1:3" ht="12.75" customHeight="1" x14ac:dyDescent="0.25">
      <c r="A477" s="57"/>
      <c r="B477" s="7"/>
      <c r="C477" s="7"/>
    </row>
    <row r="478" spans="1:3" ht="12.75" customHeight="1" x14ac:dyDescent="0.25">
      <c r="A478" s="57"/>
      <c r="B478" s="7"/>
      <c r="C478" s="7"/>
    </row>
    <row r="479" spans="1:3" ht="12.75" customHeight="1" x14ac:dyDescent="0.25">
      <c r="A479" s="57"/>
      <c r="B479" s="7"/>
      <c r="C479" s="7"/>
    </row>
    <row r="480" spans="1:3" ht="12.75" customHeight="1" x14ac:dyDescent="0.25">
      <c r="A480" s="57"/>
      <c r="B480" s="7"/>
      <c r="C480" s="7"/>
    </row>
    <row r="481" spans="1:3" ht="12.75" customHeight="1" x14ac:dyDescent="0.25">
      <c r="A481" s="57"/>
      <c r="B481" s="7"/>
      <c r="C481" s="7"/>
    </row>
    <row r="482" spans="1:3" ht="12.75" customHeight="1" x14ac:dyDescent="0.25">
      <c r="A482" s="57"/>
      <c r="B482" s="7"/>
      <c r="C482" s="7"/>
    </row>
    <row r="483" spans="1:3" ht="12.75" customHeight="1" x14ac:dyDescent="0.25">
      <c r="A483" s="57"/>
      <c r="B483" s="7"/>
      <c r="C483" s="7"/>
    </row>
    <row r="484" spans="1:3" ht="12.75" customHeight="1" x14ac:dyDescent="0.25">
      <c r="A484" s="57"/>
      <c r="B484" s="7"/>
      <c r="C484" s="7"/>
    </row>
    <row r="485" spans="1:3" ht="12.75" customHeight="1" x14ac:dyDescent="0.25">
      <c r="A485" s="57"/>
      <c r="B485" s="7"/>
      <c r="C485" s="7"/>
    </row>
    <row r="486" spans="1:3" ht="12.75" customHeight="1" x14ac:dyDescent="0.25">
      <c r="A486" s="57"/>
      <c r="B486" s="7"/>
      <c r="C486" s="7"/>
    </row>
    <row r="487" spans="1:3" ht="12.75" customHeight="1" x14ac:dyDescent="0.25">
      <c r="A487" s="57"/>
      <c r="B487" s="7"/>
      <c r="C487" s="7"/>
    </row>
    <row r="488" spans="1:3" ht="12.75" customHeight="1" x14ac:dyDescent="0.25">
      <c r="A488" s="57"/>
      <c r="B488" s="7"/>
      <c r="C488" s="7"/>
    </row>
    <row r="489" spans="1:3" ht="12.75" customHeight="1" x14ac:dyDescent="0.25">
      <c r="A489" s="57"/>
      <c r="B489" s="7"/>
      <c r="C489" s="7"/>
    </row>
    <row r="490" spans="1:3" ht="12.75" customHeight="1" x14ac:dyDescent="0.25">
      <c r="A490" s="57"/>
      <c r="B490" s="7"/>
      <c r="C490" s="7"/>
    </row>
    <row r="491" spans="1:3" ht="12.75" customHeight="1" x14ac:dyDescent="0.25">
      <c r="A491" s="57"/>
      <c r="B491" s="7"/>
      <c r="C491" s="7"/>
    </row>
    <row r="492" spans="1:3" ht="12.75" customHeight="1" x14ac:dyDescent="0.25">
      <c r="A492" s="57"/>
      <c r="B492" s="7"/>
      <c r="C492" s="7"/>
    </row>
    <row r="493" spans="1:3" ht="12.75" customHeight="1" x14ac:dyDescent="0.25">
      <c r="A493" s="57"/>
      <c r="B493" s="7"/>
      <c r="C493" s="7"/>
    </row>
    <row r="494" spans="1:3" ht="12.75" customHeight="1" x14ac:dyDescent="0.25">
      <c r="A494" s="57"/>
      <c r="B494" s="7"/>
      <c r="C494" s="7"/>
    </row>
    <row r="495" spans="1:3" ht="12.75" customHeight="1" x14ac:dyDescent="0.25">
      <c r="A495" s="57"/>
      <c r="B495" s="7"/>
      <c r="C495" s="7"/>
    </row>
    <row r="496" spans="1:3" ht="12.75" customHeight="1" x14ac:dyDescent="0.25">
      <c r="A496" s="57"/>
      <c r="B496" s="7"/>
      <c r="C496" s="7"/>
    </row>
    <row r="497" spans="1:3" ht="12.75" customHeight="1" x14ac:dyDescent="0.25">
      <c r="A497" s="57"/>
      <c r="B497" s="7"/>
      <c r="C497" s="7"/>
    </row>
    <row r="498" spans="1:3" ht="12.75" customHeight="1" x14ac:dyDescent="0.25">
      <c r="A498" s="57"/>
      <c r="B498" s="7"/>
      <c r="C498" s="7"/>
    </row>
    <row r="499" spans="1:3" ht="12.75" customHeight="1" x14ac:dyDescent="0.25">
      <c r="A499" s="57"/>
      <c r="B499" s="7"/>
      <c r="C499" s="7"/>
    </row>
    <row r="500" spans="1:3" ht="12.75" customHeight="1" x14ac:dyDescent="0.25">
      <c r="A500" s="57"/>
      <c r="B500" s="7"/>
      <c r="C500" s="7"/>
    </row>
    <row r="501" spans="1:3" ht="12.75" customHeight="1" x14ac:dyDescent="0.25">
      <c r="A501" s="57"/>
      <c r="B501" s="7"/>
      <c r="C501" s="7"/>
    </row>
    <row r="502" spans="1:3" ht="12.75" customHeight="1" x14ac:dyDescent="0.25">
      <c r="A502" s="57"/>
      <c r="B502" s="7"/>
      <c r="C502" s="7"/>
    </row>
    <row r="503" spans="1:3" ht="12.75" customHeight="1" x14ac:dyDescent="0.25">
      <c r="A503" s="57"/>
      <c r="B503" s="7"/>
      <c r="C503" s="7"/>
    </row>
    <row r="504" spans="1:3" ht="12.75" customHeight="1" x14ac:dyDescent="0.25">
      <c r="A504" s="57"/>
      <c r="B504" s="7"/>
      <c r="C504" s="7"/>
    </row>
    <row r="505" spans="1:3" ht="12.75" customHeight="1" x14ac:dyDescent="0.25">
      <c r="A505" s="57"/>
      <c r="B505" s="7"/>
      <c r="C505" s="7"/>
    </row>
    <row r="506" spans="1:3" ht="12.75" customHeight="1" x14ac:dyDescent="0.25">
      <c r="A506" s="57"/>
      <c r="B506" s="7"/>
      <c r="C506" s="7"/>
    </row>
    <row r="507" spans="1:3" ht="12.75" customHeight="1" x14ac:dyDescent="0.25">
      <c r="A507" s="57"/>
      <c r="B507" s="7"/>
      <c r="C507" s="7"/>
    </row>
    <row r="508" spans="1:3" ht="12.75" customHeight="1" x14ac:dyDescent="0.25">
      <c r="A508" s="57"/>
      <c r="B508" s="7"/>
      <c r="C508" s="7"/>
    </row>
    <row r="509" spans="1:3" ht="12.75" customHeight="1" x14ac:dyDescent="0.25">
      <c r="A509" s="57"/>
      <c r="B509" s="7"/>
      <c r="C509" s="7"/>
    </row>
    <row r="510" spans="1:3" ht="12.75" customHeight="1" x14ac:dyDescent="0.25">
      <c r="A510" s="57"/>
      <c r="B510" s="7"/>
      <c r="C510" s="7"/>
    </row>
    <row r="511" spans="1:3" ht="12.75" customHeight="1" x14ac:dyDescent="0.25">
      <c r="A511" s="57"/>
      <c r="B511" s="7"/>
      <c r="C511" s="7"/>
    </row>
    <row r="512" spans="1:3" ht="12.75" customHeight="1" x14ac:dyDescent="0.25">
      <c r="A512" s="57"/>
      <c r="B512" s="7"/>
      <c r="C512" s="7"/>
    </row>
    <row r="513" spans="1:3" ht="12.75" customHeight="1" x14ac:dyDescent="0.25">
      <c r="A513" s="57"/>
      <c r="B513" s="7"/>
      <c r="C513" s="7"/>
    </row>
    <row r="514" spans="1:3" ht="12.75" customHeight="1" x14ac:dyDescent="0.25">
      <c r="A514" s="57"/>
      <c r="B514" s="7"/>
      <c r="C514" s="7"/>
    </row>
    <row r="515" spans="1:3" ht="12.75" customHeight="1" x14ac:dyDescent="0.25">
      <c r="A515" s="57"/>
      <c r="B515" s="7"/>
      <c r="C515" s="7"/>
    </row>
    <row r="516" spans="1:3" ht="12.75" customHeight="1" x14ac:dyDescent="0.25">
      <c r="A516" s="57"/>
      <c r="B516" s="7"/>
      <c r="C516" s="7"/>
    </row>
    <row r="517" spans="1:3" ht="12.75" customHeight="1" x14ac:dyDescent="0.25">
      <c r="A517" s="57"/>
      <c r="B517" s="7"/>
      <c r="C517" s="7"/>
    </row>
    <row r="518" spans="1:3" ht="12.75" customHeight="1" x14ac:dyDescent="0.25">
      <c r="A518" s="57"/>
      <c r="B518" s="7"/>
      <c r="C518" s="7"/>
    </row>
    <row r="519" spans="1:3" ht="12.75" customHeight="1" x14ac:dyDescent="0.25">
      <c r="A519" s="57"/>
      <c r="B519" s="7"/>
      <c r="C519" s="7"/>
    </row>
    <row r="520" spans="1:3" ht="12.75" customHeight="1" x14ac:dyDescent="0.25">
      <c r="A520" s="57"/>
      <c r="B520" s="7"/>
      <c r="C520" s="7"/>
    </row>
    <row r="521" spans="1:3" ht="12.75" customHeight="1" x14ac:dyDescent="0.25">
      <c r="A521" s="57"/>
      <c r="B521" s="7"/>
      <c r="C521" s="7"/>
    </row>
    <row r="522" spans="1:3" ht="12.75" customHeight="1" x14ac:dyDescent="0.25">
      <c r="A522" s="57"/>
      <c r="B522" s="7"/>
      <c r="C522" s="7"/>
    </row>
    <row r="523" spans="1:3" ht="12.75" customHeight="1" x14ac:dyDescent="0.25">
      <c r="A523" s="57"/>
      <c r="B523" s="7"/>
      <c r="C523" s="7"/>
    </row>
    <row r="524" spans="1:3" ht="12.75" customHeight="1" x14ac:dyDescent="0.25">
      <c r="A524" s="57"/>
      <c r="B524" s="7"/>
      <c r="C524" s="7"/>
    </row>
    <row r="525" spans="1:3" ht="12.75" customHeight="1" x14ac:dyDescent="0.25">
      <c r="A525" s="57"/>
      <c r="B525" s="7"/>
      <c r="C525" s="7"/>
    </row>
    <row r="526" spans="1:3" ht="12.75" customHeight="1" x14ac:dyDescent="0.25">
      <c r="A526" s="57"/>
      <c r="B526" s="7"/>
      <c r="C526" s="7"/>
    </row>
    <row r="527" spans="1:3" ht="12.75" customHeight="1" x14ac:dyDescent="0.25">
      <c r="A527" s="57"/>
      <c r="B527" s="7"/>
      <c r="C527" s="7"/>
    </row>
    <row r="528" spans="1:3" ht="12.75" customHeight="1" x14ac:dyDescent="0.25">
      <c r="A528" s="57"/>
      <c r="B528" s="7"/>
      <c r="C528" s="7"/>
    </row>
    <row r="529" spans="1:3" ht="12.75" customHeight="1" x14ac:dyDescent="0.25">
      <c r="A529" s="57"/>
      <c r="B529" s="7"/>
      <c r="C529" s="7"/>
    </row>
    <row r="530" spans="1:3" ht="12.75" customHeight="1" x14ac:dyDescent="0.25">
      <c r="A530" s="57"/>
      <c r="B530" s="7"/>
      <c r="C530" s="7"/>
    </row>
    <row r="531" spans="1:3" ht="12.75" customHeight="1" x14ac:dyDescent="0.25">
      <c r="A531" s="57"/>
      <c r="B531" s="7"/>
      <c r="C531" s="7"/>
    </row>
    <row r="532" spans="1:3" ht="12.75" customHeight="1" x14ac:dyDescent="0.25">
      <c r="A532" s="57"/>
      <c r="B532" s="7"/>
      <c r="C532" s="7"/>
    </row>
    <row r="533" spans="1:3" ht="12.75" customHeight="1" x14ac:dyDescent="0.25">
      <c r="A533" s="57"/>
      <c r="B533" s="7"/>
      <c r="C533" s="7"/>
    </row>
    <row r="534" spans="1:3" ht="12.75" customHeight="1" x14ac:dyDescent="0.25">
      <c r="A534" s="57"/>
      <c r="B534" s="7"/>
      <c r="C534" s="7"/>
    </row>
    <row r="535" spans="1:3" ht="12.75" customHeight="1" x14ac:dyDescent="0.25">
      <c r="A535" s="57"/>
      <c r="B535" s="7"/>
      <c r="C535" s="7"/>
    </row>
    <row r="536" spans="1:3" ht="12.75" customHeight="1" x14ac:dyDescent="0.25">
      <c r="A536" s="57"/>
      <c r="B536" s="7"/>
      <c r="C536" s="7"/>
    </row>
    <row r="537" spans="1:3" ht="12.75" customHeight="1" x14ac:dyDescent="0.25">
      <c r="A537" s="57"/>
      <c r="B537" s="7"/>
      <c r="C537" s="7"/>
    </row>
    <row r="538" spans="1:3" ht="12.75" customHeight="1" x14ac:dyDescent="0.25">
      <c r="A538" s="57"/>
      <c r="B538" s="7"/>
      <c r="C538" s="7"/>
    </row>
    <row r="539" spans="1:3" ht="12.75" customHeight="1" x14ac:dyDescent="0.25">
      <c r="A539" s="57"/>
      <c r="B539" s="7"/>
      <c r="C539" s="7"/>
    </row>
    <row r="540" spans="1:3" ht="12.75" customHeight="1" x14ac:dyDescent="0.25">
      <c r="A540" s="57"/>
      <c r="B540" s="7"/>
      <c r="C540" s="7"/>
    </row>
    <row r="541" spans="1:3" ht="12.75" customHeight="1" x14ac:dyDescent="0.25">
      <c r="A541" s="57"/>
      <c r="B541" s="7"/>
      <c r="C541" s="7"/>
    </row>
    <row r="542" spans="1:3" ht="12.75" customHeight="1" x14ac:dyDescent="0.25">
      <c r="A542" s="57"/>
      <c r="B542" s="7"/>
      <c r="C542" s="7"/>
    </row>
    <row r="543" spans="1:3" ht="12.75" customHeight="1" x14ac:dyDescent="0.25">
      <c r="A543" s="57"/>
      <c r="B543" s="7"/>
      <c r="C543" s="7"/>
    </row>
    <row r="544" spans="1:3" ht="12.75" customHeight="1" x14ac:dyDescent="0.25">
      <c r="A544" s="57"/>
      <c r="B544" s="7"/>
      <c r="C544" s="7"/>
    </row>
    <row r="545" spans="1:3" ht="12.75" customHeight="1" x14ac:dyDescent="0.25">
      <c r="A545" s="57"/>
      <c r="B545" s="7"/>
      <c r="C545" s="7"/>
    </row>
    <row r="546" spans="1:3" ht="12.75" customHeight="1" x14ac:dyDescent="0.25">
      <c r="A546" s="57"/>
      <c r="B546" s="7"/>
      <c r="C546" s="7"/>
    </row>
    <row r="547" spans="1:3" ht="12.75" customHeight="1" x14ac:dyDescent="0.25">
      <c r="A547" s="57"/>
      <c r="B547" s="7"/>
      <c r="C547" s="7"/>
    </row>
    <row r="548" spans="1:3" ht="12.75" customHeight="1" x14ac:dyDescent="0.25">
      <c r="A548" s="57"/>
      <c r="B548" s="7"/>
      <c r="C548" s="7"/>
    </row>
    <row r="549" spans="1:3" ht="12.75" customHeight="1" x14ac:dyDescent="0.25">
      <c r="A549" s="57"/>
      <c r="B549" s="7"/>
      <c r="C549" s="7"/>
    </row>
    <row r="550" spans="1:3" ht="12.75" customHeight="1" x14ac:dyDescent="0.25">
      <c r="A550" s="57"/>
      <c r="B550" s="7"/>
      <c r="C550" s="7"/>
    </row>
    <row r="551" spans="1:3" ht="12.75" customHeight="1" x14ac:dyDescent="0.25">
      <c r="A551" s="57"/>
      <c r="B551" s="7"/>
      <c r="C551" s="7"/>
    </row>
    <row r="552" spans="1:3" ht="12.75" customHeight="1" x14ac:dyDescent="0.25">
      <c r="A552" s="57"/>
      <c r="B552" s="7"/>
      <c r="C552" s="7"/>
    </row>
    <row r="553" spans="1:3" ht="12.75" customHeight="1" x14ac:dyDescent="0.25">
      <c r="A553" s="57"/>
      <c r="B553" s="7"/>
      <c r="C553" s="7"/>
    </row>
    <row r="554" spans="1:3" ht="12.75" customHeight="1" x14ac:dyDescent="0.25">
      <c r="A554" s="57"/>
      <c r="B554" s="7"/>
      <c r="C554" s="7"/>
    </row>
    <row r="555" spans="1:3" ht="12.75" customHeight="1" x14ac:dyDescent="0.25">
      <c r="A555" s="57"/>
      <c r="B555" s="7"/>
      <c r="C555" s="7"/>
    </row>
    <row r="556" spans="1:3" ht="12.75" customHeight="1" x14ac:dyDescent="0.25">
      <c r="A556" s="57"/>
      <c r="B556" s="7"/>
      <c r="C556" s="7"/>
    </row>
    <row r="557" spans="1:3" ht="12.75" customHeight="1" x14ac:dyDescent="0.25">
      <c r="A557" s="57"/>
      <c r="B557" s="7"/>
      <c r="C557" s="7"/>
    </row>
    <row r="558" spans="1:3" ht="12.75" customHeight="1" x14ac:dyDescent="0.25">
      <c r="A558" s="57"/>
      <c r="B558" s="7"/>
      <c r="C558" s="7"/>
    </row>
    <row r="559" spans="1:3" ht="12.75" customHeight="1" x14ac:dyDescent="0.25">
      <c r="A559" s="57"/>
      <c r="B559" s="7"/>
      <c r="C559" s="7"/>
    </row>
    <row r="560" spans="1:3" ht="12.75" customHeight="1" x14ac:dyDescent="0.25">
      <c r="A560" s="57"/>
      <c r="B560" s="7"/>
      <c r="C560" s="7"/>
    </row>
    <row r="561" spans="1:3" ht="12.75" customHeight="1" x14ac:dyDescent="0.25">
      <c r="A561" s="57"/>
      <c r="B561" s="7"/>
      <c r="C561" s="7"/>
    </row>
    <row r="562" spans="1:3" ht="12.75" customHeight="1" x14ac:dyDescent="0.25">
      <c r="A562" s="57"/>
      <c r="B562" s="7"/>
      <c r="C562" s="7"/>
    </row>
    <row r="563" spans="1:3" ht="12.75" customHeight="1" x14ac:dyDescent="0.25">
      <c r="A563" s="57"/>
      <c r="B563" s="7"/>
      <c r="C563" s="7"/>
    </row>
    <row r="564" spans="1:3" ht="12.75" customHeight="1" x14ac:dyDescent="0.25">
      <c r="A564" s="57"/>
      <c r="B564" s="7"/>
      <c r="C564" s="7"/>
    </row>
    <row r="565" spans="1:3" ht="12.75" customHeight="1" x14ac:dyDescent="0.25">
      <c r="A565" s="57"/>
      <c r="B565" s="7"/>
      <c r="C565" s="7"/>
    </row>
    <row r="566" spans="1:3" ht="12.75" customHeight="1" x14ac:dyDescent="0.25">
      <c r="A566" s="57"/>
      <c r="B566" s="7"/>
      <c r="C566" s="7"/>
    </row>
    <row r="567" spans="1:3" ht="12.75" customHeight="1" x14ac:dyDescent="0.25">
      <c r="A567" s="57"/>
      <c r="B567" s="7"/>
      <c r="C567" s="7"/>
    </row>
    <row r="568" spans="1:3" ht="12.75" customHeight="1" x14ac:dyDescent="0.25">
      <c r="A568" s="57"/>
      <c r="B568" s="7"/>
      <c r="C568" s="7"/>
    </row>
    <row r="569" spans="1:3" ht="12.75" customHeight="1" x14ac:dyDescent="0.25">
      <c r="A569" s="57"/>
      <c r="B569" s="7"/>
      <c r="C569" s="7"/>
    </row>
    <row r="570" spans="1:3" ht="12.75" customHeight="1" x14ac:dyDescent="0.25">
      <c r="A570" s="57"/>
      <c r="B570" s="7"/>
      <c r="C570" s="7"/>
    </row>
    <row r="571" spans="1:3" ht="12.75" customHeight="1" x14ac:dyDescent="0.25">
      <c r="A571" s="57"/>
      <c r="B571" s="7"/>
      <c r="C571" s="7"/>
    </row>
    <row r="572" spans="1:3" ht="12.75" customHeight="1" x14ac:dyDescent="0.25">
      <c r="A572" s="57"/>
      <c r="B572" s="7"/>
      <c r="C572" s="7"/>
    </row>
    <row r="573" spans="1:3" ht="12.75" customHeight="1" x14ac:dyDescent="0.25">
      <c r="A573" s="57"/>
      <c r="B573" s="7"/>
      <c r="C573" s="7"/>
    </row>
    <row r="574" spans="1:3" ht="12.75" customHeight="1" x14ac:dyDescent="0.25">
      <c r="A574" s="57"/>
      <c r="B574" s="7"/>
      <c r="C574" s="7"/>
    </row>
    <row r="575" spans="1:3" ht="12.75" customHeight="1" x14ac:dyDescent="0.25">
      <c r="A575" s="57"/>
      <c r="B575" s="7"/>
      <c r="C575" s="7"/>
    </row>
    <row r="576" spans="1:3" ht="12.75" customHeight="1" x14ac:dyDescent="0.25">
      <c r="A576" s="57"/>
      <c r="B576" s="7"/>
      <c r="C576" s="7"/>
    </row>
    <row r="577" spans="1:3" ht="12.75" customHeight="1" x14ac:dyDescent="0.25">
      <c r="A577" s="57"/>
      <c r="B577" s="7"/>
      <c r="C577" s="7"/>
    </row>
    <row r="578" spans="1:3" ht="12.75" customHeight="1" x14ac:dyDescent="0.25">
      <c r="A578" s="57"/>
      <c r="B578" s="7"/>
      <c r="C578" s="7"/>
    </row>
    <row r="579" spans="1:3" ht="12.75" customHeight="1" x14ac:dyDescent="0.25">
      <c r="A579" s="57"/>
      <c r="B579" s="7"/>
      <c r="C579" s="7"/>
    </row>
    <row r="580" spans="1:3" ht="12.75" customHeight="1" x14ac:dyDescent="0.25">
      <c r="A580" s="57"/>
      <c r="B580" s="7"/>
      <c r="C580" s="7"/>
    </row>
    <row r="581" spans="1:3" ht="12.75" customHeight="1" x14ac:dyDescent="0.25">
      <c r="A581" s="57"/>
      <c r="B581" s="7"/>
      <c r="C581" s="7"/>
    </row>
    <row r="582" spans="1:3" ht="12.75" customHeight="1" x14ac:dyDescent="0.25">
      <c r="A582" s="57"/>
      <c r="B582" s="7"/>
      <c r="C582" s="7"/>
    </row>
    <row r="583" spans="1:3" ht="12.75" customHeight="1" x14ac:dyDescent="0.25">
      <c r="A583" s="57"/>
      <c r="B583" s="7"/>
      <c r="C583" s="7"/>
    </row>
    <row r="584" spans="1:3" ht="12.75" customHeight="1" x14ac:dyDescent="0.25">
      <c r="A584" s="57"/>
      <c r="B584" s="7"/>
      <c r="C584" s="7"/>
    </row>
    <row r="585" spans="1:3" ht="12.75" customHeight="1" x14ac:dyDescent="0.25">
      <c r="A585" s="57"/>
      <c r="B585" s="7"/>
      <c r="C585" s="7"/>
    </row>
    <row r="586" spans="1:3" ht="12.75" customHeight="1" x14ac:dyDescent="0.25">
      <c r="A586" s="57"/>
      <c r="B586" s="7"/>
      <c r="C586" s="7"/>
    </row>
    <row r="587" spans="1:3" ht="12.75" customHeight="1" x14ac:dyDescent="0.25">
      <c r="A587" s="57"/>
      <c r="B587" s="7"/>
      <c r="C587" s="7"/>
    </row>
    <row r="588" spans="1:3" ht="12.75" customHeight="1" x14ac:dyDescent="0.25">
      <c r="A588" s="57"/>
      <c r="B588" s="7"/>
      <c r="C588" s="7"/>
    </row>
    <row r="589" spans="1:3" ht="12.75" customHeight="1" x14ac:dyDescent="0.25">
      <c r="A589" s="57"/>
      <c r="B589" s="7"/>
      <c r="C589" s="7"/>
    </row>
    <row r="590" spans="1:3" ht="12.75" customHeight="1" x14ac:dyDescent="0.25">
      <c r="A590" s="57"/>
      <c r="B590" s="7"/>
      <c r="C590" s="7"/>
    </row>
    <row r="591" spans="1:3" ht="12.75" customHeight="1" x14ac:dyDescent="0.25">
      <c r="A591" s="57"/>
      <c r="B591" s="7"/>
      <c r="C591" s="7"/>
    </row>
    <row r="592" spans="1:3" ht="12.75" customHeight="1" x14ac:dyDescent="0.25">
      <c r="A592" s="57"/>
      <c r="B592" s="7"/>
      <c r="C592" s="7"/>
    </row>
    <row r="593" spans="1:3" ht="12.75" customHeight="1" x14ac:dyDescent="0.25">
      <c r="A593" s="57"/>
      <c r="B593" s="7"/>
      <c r="C593" s="7"/>
    </row>
    <row r="594" spans="1:3" ht="12.75" customHeight="1" x14ac:dyDescent="0.25">
      <c r="A594" s="57"/>
      <c r="B594" s="7"/>
      <c r="C594" s="7"/>
    </row>
    <row r="595" spans="1:3" ht="12.75" customHeight="1" x14ac:dyDescent="0.25">
      <c r="A595" s="57"/>
      <c r="B595" s="7"/>
      <c r="C595" s="7"/>
    </row>
    <row r="596" spans="1:3" ht="12.75" customHeight="1" x14ac:dyDescent="0.25">
      <c r="A596" s="57"/>
      <c r="B596" s="7"/>
      <c r="C596" s="7"/>
    </row>
    <row r="597" spans="1:3" ht="12.75" customHeight="1" x14ac:dyDescent="0.25">
      <c r="A597" s="57"/>
      <c r="B597" s="7"/>
      <c r="C597" s="7"/>
    </row>
    <row r="598" spans="1:3" ht="12.75" customHeight="1" x14ac:dyDescent="0.25">
      <c r="A598" s="57"/>
      <c r="B598" s="7"/>
      <c r="C598" s="7"/>
    </row>
    <row r="599" spans="1:3" ht="12.75" customHeight="1" x14ac:dyDescent="0.25">
      <c r="A599" s="57"/>
      <c r="B599" s="7"/>
      <c r="C599" s="7"/>
    </row>
    <row r="600" spans="1:3" ht="12.75" customHeight="1" x14ac:dyDescent="0.25">
      <c r="A600" s="57"/>
      <c r="B600" s="7"/>
      <c r="C600" s="7"/>
    </row>
    <row r="601" spans="1:3" ht="12.75" customHeight="1" x14ac:dyDescent="0.25">
      <c r="A601" s="57"/>
      <c r="B601" s="7"/>
      <c r="C601" s="7"/>
    </row>
    <row r="602" spans="1:3" ht="12.75" customHeight="1" x14ac:dyDescent="0.25">
      <c r="A602" s="57"/>
      <c r="B602" s="7"/>
      <c r="C602" s="7"/>
    </row>
    <row r="603" spans="1:3" ht="12.75" customHeight="1" x14ac:dyDescent="0.25">
      <c r="A603" s="57"/>
      <c r="B603" s="7"/>
      <c r="C603" s="7"/>
    </row>
    <row r="604" spans="1:3" ht="12.75" customHeight="1" x14ac:dyDescent="0.25">
      <c r="A604" s="57"/>
      <c r="B604" s="7"/>
      <c r="C604" s="7"/>
    </row>
    <row r="605" spans="1:3" ht="12.75" customHeight="1" x14ac:dyDescent="0.25">
      <c r="A605" s="57"/>
      <c r="B605" s="7"/>
      <c r="C605" s="7"/>
    </row>
    <row r="606" spans="1:3" ht="12.75" customHeight="1" x14ac:dyDescent="0.25">
      <c r="A606" s="57"/>
      <c r="B606" s="7"/>
      <c r="C606" s="7"/>
    </row>
    <row r="607" spans="1:3" ht="12.75" customHeight="1" x14ac:dyDescent="0.25">
      <c r="A607" s="57"/>
      <c r="B607" s="7"/>
      <c r="C607" s="7"/>
    </row>
    <row r="608" spans="1:3" ht="12.75" customHeight="1" x14ac:dyDescent="0.25">
      <c r="A608" s="57"/>
      <c r="B608" s="7"/>
      <c r="C608" s="7"/>
    </row>
    <row r="609" spans="1:3" ht="12.75" customHeight="1" x14ac:dyDescent="0.25">
      <c r="A609" s="57"/>
      <c r="B609" s="7"/>
      <c r="C609" s="7"/>
    </row>
    <row r="610" spans="1:3" ht="12.75" customHeight="1" x14ac:dyDescent="0.25">
      <c r="A610" s="57"/>
      <c r="B610" s="7"/>
      <c r="C610" s="7"/>
    </row>
    <row r="611" spans="1:3" ht="12.75" customHeight="1" x14ac:dyDescent="0.25">
      <c r="A611" s="57"/>
      <c r="B611" s="7"/>
      <c r="C611" s="7"/>
    </row>
    <row r="612" spans="1:3" ht="12.75" customHeight="1" x14ac:dyDescent="0.25">
      <c r="A612" s="57"/>
      <c r="B612" s="7"/>
      <c r="C612" s="7"/>
    </row>
    <row r="613" spans="1:3" ht="12.75" customHeight="1" x14ac:dyDescent="0.25">
      <c r="A613" s="57"/>
      <c r="B613" s="7"/>
      <c r="C613" s="7"/>
    </row>
    <row r="614" spans="1:3" ht="12.75" customHeight="1" x14ac:dyDescent="0.25">
      <c r="A614" s="57"/>
      <c r="B614" s="7"/>
      <c r="C614" s="7"/>
    </row>
    <row r="615" spans="1:3" ht="12.75" customHeight="1" x14ac:dyDescent="0.25">
      <c r="A615" s="57"/>
      <c r="B615" s="7"/>
      <c r="C615" s="7"/>
    </row>
    <row r="616" spans="1:3" ht="12.75" customHeight="1" x14ac:dyDescent="0.25">
      <c r="A616" s="57"/>
      <c r="B616" s="7"/>
      <c r="C616" s="7"/>
    </row>
    <row r="617" spans="1:3" ht="12.75" customHeight="1" x14ac:dyDescent="0.25">
      <c r="A617" s="57"/>
      <c r="B617" s="7"/>
      <c r="C617" s="7"/>
    </row>
    <row r="618" spans="1:3" ht="12.75" customHeight="1" x14ac:dyDescent="0.25">
      <c r="A618" s="57"/>
      <c r="B618" s="7"/>
      <c r="C618" s="7"/>
    </row>
    <row r="619" spans="1:3" ht="12.75" customHeight="1" x14ac:dyDescent="0.25">
      <c r="A619" s="57"/>
      <c r="B619" s="7"/>
      <c r="C619" s="7"/>
    </row>
    <row r="620" spans="1:3" ht="12.75" customHeight="1" x14ac:dyDescent="0.25">
      <c r="A620" s="57"/>
      <c r="B620" s="7"/>
      <c r="C620" s="7"/>
    </row>
    <row r="621" spans="1:3" ht="12.75" customHeight="1" x14ac:dyDescent="0.25">
      <c r="A621" s="57"/>
      <c r="B621" s="7"/>
      <c r="C621" s="7"/>
    </row>
    <row r="622" spans="1:3" ht="12.75" customHeight="1" x14ac:dyDescent="0.25">
      <c r="A622" s="57"/>
      <c r="B622" s="7"/>
      <c r="C622" s="7"/>
    </row>
    <row r="623" spans="1:3" ht="12.75" customHeight="1" x14ac:dyDescent="0.25">
      <c r="A623" s="57"/>
      <c r="B623" s="7"/>
      <c r="C623" s="7"/>
    </row>
    <row r="624" spans="1:3" ht="12.75" customHeight="1" x14ac:dyDescent="0.25">
      <c r="A624" s="57"/>
      <c r="B624" s="7"/>
      <c r="C624" s="7"/>
    </row>
    <row r="625" spans="1:3" ht="12.75" customHeight="1" x14ac:dyDescent="0.25">
      <c r="A625" s="57"/>
      <c r="B625" s="7"/>
      <c r="C625" s="7"/>
    </row>
    <row r="626" spans="1:3" ht="12.75" customHeight="1" x14ac:dyDescent="0.25">
      <c r="A626" s="57"/>
      <c r="B626" s="7"/>
      <c r="C626" s="7"/>
    </row>
    <row r="627" spans="1:3" ht="12.75" customHeight="1" x14ac:dyDescent="0.25">
      <c r="A627" s="57"/>
      <c r="B627" s="7"/>
      <c r="C627" s="7"/>
    </row>
    <row r="628" spans="1:3" ht="12.75" customHeight="1" x14ac:dyDescent="0.25">
      <c r="A628" s="57"/>
      <c r="B628" s="7"/>
      <c r="C628" s="7"/>
    </row>
    <row r="629" spans="1:3" ht="12.75" customHeight="1" x14ac:dyDescent="0.25">
      <c r="A629" s="57"/>
      <c r="B629" s="7"/>
      <c r="C629" s="7"/>
    </row>
    <row r="630" spans="1:3" ht="12.75" customHeight="1" x14ac:dyDescent="0.25">
      <c r="A630" s="57"/>
      <c r="B630" s="7"/>
      <c r="C630" s="7"/>
    </row>
    <row r="631" spans="1:3" ht="12.75" customHeight="1" x14ac:dyDescent="0.25">
      <c r="A631" s="57"/>
      <c r="B631" s="7"/>
      <c r="C631" s="7"/>
    </row>
    <row r="632" spans="1:3" ht="12.75" customHeight="1" x14ac:dyDescent="0.25">
      <c r="A632" s="57"/>
      <c r="B632" s="7"/>
      <c r="C632" s="7"/>
    </row>
    <row r="633" spans="1:3" ht="12.75" customHeight="1" x14ac:dyDescent="0.25">
      <c r="A633" s="57"/>
      <c r="B633" s="7"/>
      <c r="C633" s="7"/>
    </row>
    <row r="634" spans="1:3" ht="12.75" customHeight="1" x14ac:dyDescent="0.25">
      <c r="A634" s="57"/>
      <c r="B634" s="7"/>
      <c r="C634" s="7"/>
    </row>
    <row r="635" spans="1:3" ht="12.75" customHeight="1" x14ac:dyDescent="0.25">
      <c r="A635" s="57"/>
      <c r="B635" s="7"/>
      <c r="C635" s="7"/>
    </row>
    <row r="636" spans="1:3" ht="12.75" customHeight="1" x14ac:dyDescent="0.25">
      <c r="A636" s="57"/>
      <c r="B636" s="7"/>
      <c r="C636" s="7"/>
    </row>
    <row r="637" spans="1:3" ht="12.75" customHeight="1" x14ac:dyDescent="0.25">
      <c r="A637" s="57"/>
      <c r="B637" s="7"/>
      <c r="C637" s="7"/>
    </row>
    <row r="638" spans="1:3" ht="12.75" customHeight="1" x14ac:dyDescent="0.25">
      <c r="A638" s="57"/>
      <c r="B638" s="7"/>
      <c r="C638" s="7"/>
    </row>
    <row r="639" spans="1:3" ht="12.75" customHeight="1" x14ac:dyDescent="0.25">
      <c r="A639" s="57"/>
      <c r="B639" s="7"/>
      <c r="C639" s="7"/>
    </row>
    <row r="640" spans="1:3" ht="12.75" customHeight="1" x14ac:dyDescent="0.25">
      <c r="A640" s="57"/>
      <c r="B640" s="7"/>
      <c r="C640" s="7"/>
    </row>
    <row r="641" spans="1:3" ht="12.75" customHeight="1" x14ac:dyDescent="0.25">
      <c r="A641" s="57"/>
      <c r="B641" s="7"/>
      <c r="C641" s="7"/>
    </row>
    <row r="642" spans="1:3" ht="12.75" customHeight="1" x14ac:dyDescent="0.25">
      <c r="A642" s="57"/>
      <c r="B642" s="7"/>
      <c r="C642" s="7"/>
    </row>
    <row r="643" spans="1:3" ht="12.75" customHeight="1" x14ac:dyDescent="0.25">
      <c r="A643" s="57"/>
      <c r="B643" s="7"/>
      <c r="C643" s="7"/>
    </row>
    <row r="644" spans="1:3" ht="12.75" customHeight="1" x14ac:dyDescent="0.25">
      <c r="A644" s="57"/>
      <c r="B644" s="7"/>
      <c r="C644" s="7"/>
    </row>
    <row r="645" spans="1:3" ht="12.75" customHeight="1" x14ac:dyDescent="0.25">
      <c r="A645" s="57"/>
      <c r="B645" s="7"/>
      <c r="C645" s="7"/>
    </row>
    <row r="646" spans="1:3" ht="12.75" customHeight="1" x14ac:dyDescent="0.25">
      <c r="A646" s="57"/>
      <c r="B646" s="7"/>
      <c r="C646" s="7"/>
    </row>
    <row r="647" spans="1:3" ht="12.75" customHeight="1" x14ac:dyDescent="0.25">
      <c r="A647" s="57"/>
      <c r="B647" s="7"/>
      <c r="C647" s="7"/>
    </row>
    <row r="648" spans="1:3" ht="12.75" customHeight="1" x14ac:dyDescent="0.25">
      <c r="A648" s="57"/>
      <c r="B648" s="7"/>
      <c r="C648" s="7"/>
    </row>
    <row r="649" spans="1:3" ht="12.75" customHeight="1" x14ac:dyDescent="0.25">
      <c r="A649" s="57"/>
      <c r="B649" s="7"/>
      <c r="C649" s="7"/>
    </row>
    <row r="650" spans="1:3" ht="12.75" customHeight="1" x14ac:dyDescent="0.25">
      <c r="A650" s="57"/>
      <c r="B650" s="7"/>
      <c r="C650" s="7"/>
    </row>
    <row r="651" spans="1:3" ht="12.75" customHeight="1" x14ac:dyDescent="0.25">
      <c r="A651" s="57"/>
      <c r="B651" s="7"/>
      <c r="C651" s="7"/>
    </row>
    <row r="652" spans="1:3" ht="12.75" customHeight="1" x14ac:dyDescent="0.25">
      <c r="A652" s="57"/>
      <c r="B652" s="7"/>
      <c r="C652" s="7"/>
    </row>
    <row r="653" spans="1:3" ht="12.75" customHeight="1" x14ac:dyDescent="0.25">
      <c r="A653" s="57"/>
      <c r="B653" s="7"/>
      <c r="C653" s="7"/>
    </row>
    <row r="654" spans="1:3" ht="12.75" customHeight="1" x14ac:dyDescent="0.25">
      <c r="A654" s="57"/>
      <c r="B654" s="7"/>
      <c r="C654" s="7"/>
    </row>
    <row r="655" spans="1:3" ht="12.75" customHeight="1" x14ac:dyDescent="0.25">
      <c r="A655" s="57"/>
      <c r="B655" s="7"/>
      <c r="C655" s="7"/>
    </row>
    <row r="656" spans="1:3" ht="12.75" customHeight="1" x14ac:dyDescent="0.25">
      <c r="A656" s="57"/>
      <c r="B656" s="7"/>
      <c r="C656" s="7"/>
    </row>
    <row r="657" spans="1:3" ht="12.75" customHeight="1" x14ac:dyDescent="0.25">
      <c r="A657" s="57"/>
      <c r="B657" s="7"/>
      <c r="C657" s="7"/>
    </row>
    <row r="658" spans="1:3" ht="12.75" customHeight="1" x14ac:dyDescent="0.25">
      <c r="A658" s="57"/>
      <c r="B658" s="7"/>
      <c r="C658" s="7"/>
    </row>
    <row r="659" spans="1:3" ht="12.75" customHeight="1" x14ac:dyDescent="0.25">
      <c r="A659" s="57"/>
      <c r="B659" s="7"/>
      <c r="C659" s="7"/>
    </row>
    <row r="660" spans="1:3" ht="12.75" customHeight="1" x14ac:dyDescent="0.25">
      <c r="A660" s="57"/>
      <c r="B660" s="7"/>
      <c r="C660" s="7"/>
    </row>
    <row r="661" spans="1:3" ht="12.75" customHeight="1" x14ac:dyDescent="0.25">
      <c r="A661" s="57"/>
      <c r="B661" s="7"/>
      <c r="C661" s="7"/>
    </row>
    <row r="662" spans="1:3" ht="12.75" customHeight="1" x14ac:dyDescent="0.25">
      <c r="A662" s="57"/>
      <c r="B662" s="7"/>
      <c r="C662" s="7"/>
    </row>
    <row r="663" spans="1:3" ht="12.75" customHeight="1" x14ac:dyDescent="0.25">
      <c r="A663" s="57"/>
      <c r="B663" s="7"/>
      <c r="C663" s="7"/>
    </row>
    <row r="664" spans="1:3" ht="12.75" customHeight="1" x14ac:dyDescent="0.25">
      <c r="A664" s="57"/>
      <c r="B664" s="7"/>
      <c r="C664" s="7"/>
    </row>
    <row r="665" spans="1:3" ht="12.75" customHeight="1" x14ac:dyDescent="0.25">
      <c r="A665" s="57"/>
      <c r="B665" s="7"/>
      <c r="C665" s="7"/>
    </row>
    <row r="666" spans="1:3" ht="12.75" customHeight="1" x14ac:dyDescent="0.25">
      <c r="A666" s="57"/>
      <c r="B666" s="7"/>
      <c r="C666" s="7"/>
    </row>
    <row r="667" spans="1:3" ht="12.75" customHeight="1" x14ac:dyDescent="0.25">
      <c r="A667" s="57"/>
      <c r="B667" s="7"/>
      <c r="C667" s="7"/>
    </row>
    <row r="668" spans="1:3" ht="12.75" customHeight="1" x14ac:dyDescent="0.25">
      <c r="A668" s="57"/>
      <c r="B668" s="7"/>
      <c r="C668" s="7"/>
    </row>
    <row r="669" spans="1:3" ht="12.75" customHeight="1" x14ac:dyDescent="0.25">
      <c r="A669" s="57"/>
      <c r="B669" s="7"/>
      <c r="C669" s="7"/>
    </row>
    <row r="670" spans="1:3" ht="12.75" customHeight="1" x14ac:dyDescent="0.25">
      <c r="A670" s="57"/>
      <c r="B670" s="7"/>
      <c r="C670" s="7"/>
    </row>
    <row r="671" spans="1:3" ht="12.75" customHeight="1" x14ac:dyDescent="0.25">
      <c r="A671" s="57"/>
      <c r="B671" s="7"/>
      <c r="C671" s="7"/>
    </row>
    <row r="672" spans="1:3" ht="12.75" customHeight="1" x14ac:dyDescent="0.25">
      <c r="A672" s="57"/>
      <c r="B672" s="7"/>
      <c r="C672" s="7"/>
    </row>
    <row r="673" spans="1:3" ht="12.75" customHeight="1" x14ac:dyDescent="0.25">
      <c r="A673" s="57"/>
      <c r="B673" s="7"/>
      <c r="C673" s="7"/>
    </row>
    <row r="674" spans="1:3" ht="12.75" customHeight="1" x14ac:dyDescent="0.25">
      <c r="A674" s="57"/>
      <c r="B674" s="7"/>
      <c r="C674" s="7"/>
    </row>
    <row r="675" spans="1:3" ht="12.75" customHeight="1" x14ac:dyDescent="0.25">
      <c r="A675" s="57"/>
      <c r="B675" s="7"/>
      <c r="C675" s="7"/>
    </row>
    <row r="676" spans="1:3" ht="12.75" customHeight="1" x14ac:dyDescent="0.25">
      <c r="A676" s="57"/>
      <c r="B676" s="7"/>
      <c r="C676" s="7"/>
    </row>
    <row r="677" spans="1:3" ht="12.75" customHeight="1" x14ac:dyDescent="0.25">
      <c r="A677" s="57"/>
      <c r="B677" s="7"/>
      <c r="C677" s="7"/>
    </row>
    <row r="678" spans="1:3" ht="12.75" customHeight="1" x14ac:dyDescent="0.25">
      <c r="A678" s="57"/>
      <c r="B678" s="7"/>
      <c r="C678" s="7"/>
    </row>
    <row r="679" spans="1:3" ht="12.75" customHeight="1" x14ac:dyDescent="0.25">
      <c r="A679" s="57"/>
      <c r="B679" s="7"/>
      <c r="C679" s="7"/>
    </row>
    <row r="680" spans="1:3" ht="12.75" customHeight="1" x14ac:dyDescent="0.25">
      <c r="A680" s="57"/>
      <c r="B680" s="7"/>
      <c r="C680" s="7"/>
    </row>
    <row r="681" spans="1:3" ht="12.75" customHeight="1" x14ac:dyDescent="0.25">
      <c r="A681" s="57"/>
      <c r="B681" s="7"/>
      <c r="C681" s="7"/>
    </row>
    <row r="682" spans="1:3" ht="12.75" customHeight="1" x14ac:dyDescent="0.25">
      <c r="A682" s="57"/>
      <c r="B682" s="7"/>
      <c r="C682" s="7"/>
    </row>
    <row r="683" spans="1:3" ht="12.75" customHeight="1" x14ac:dyDescent="0.25">
      <c r="A683" s="57"/>
      <c r="B683" s="7"/>
      <c r="C683" s="7"/>
    </row>
    <row r="684" spans="1:3" ht="12.75" customHeight="1" x14ac:dyDescent="0.25">
      <c r="A684" s="57"/>
      <c r="B684" s="7"/>
      <c r="C684" s="7"/>
    </row>
    <row r="685" spans="1:3" ht="12.75" customHeight="1" x14ac:dyDescent="0.25">
      <c r="A685" s="57"/>
      <c r="B685" s="7"/>
      <c r="C685" s="7"/>
    </row>
    <row r="686" spans="1:3" ht="12.75" customHeight="1" x14ac:dyDescent="0.25">
      <c r="A686" s="57"/>
      <c r="B686" s="7"/>
      <c r="C686" s="7"/>
    </row>
    <row r="687" spans="1:3" ht="12.75" customHeight="1" x14ac:dyDescent="0.25">
      <c r="A687" s="57"/>
      <c r="B687" s="7"/>
      <c r="C687" s="7"/>
    </row>
    <row r="688" spans="1:3" ht="12.75" customHeight="1" x14ac:dyDescent="0.25">
      <c r="A688" s="57"/>
      <c r="B688" s="7"/>
      <c r="C688" s="7"/>
    </row>
    <row r="689" spans="1:3" ht="12.75" customHeight="1" x14ac:dyDescent="0.25">
      <c r="A689" s="57"/>
      <c r="B689" s="7"/>
      <c r="C689" s="7"/>
    </row>
    <row r="690" spans="1:3" ht="12.75" customHeight="1" x14ac:dyDescent="0.25">
      <c r="A690" s="57"/>
      <c r="B690" s="7"/>
      <c r="C690" s="7"/>
    </row>
    <row r="691" spans="1:3" ht="12.75" customHeight="1" x14ac:dyDescent="0.25">
      <c r="A691" s="57"/>
      <c r="B691" s="7"/>
      <c r="C691" s="7"/>
    </row>
    <row r="692" spans="1:3" ht="12.75" customHeight="1" x14ac:dyDescent="0.25">
      <c r="A692" s="57"/>
      <c r="B692" s="7"/>
      <c r="C692" s="7"/>
    </row>
    <row r="693" spans="1:3" ht="12.75" customHeight="1" x14ac:dyDescent="0.25">
      <c r="A693" s="57"/>
      <c r="B693" s="7"/>
      <c r="C693" s="7"/>
    </row>
    <row r="694" spans="1:3" ht="12.75" customHeight="1" x14ac:dyDescent="0.25">
      <c r="A694" s="57"/>
      <c r="B694" s="7"/>
      <c r="C694" s="7"/>
    </row>
    <row r="695" spans="1:3" ht="12.75" customHeight="1" x14ac:dyDescent="0.25">
      <c r="A695" s="57"/>
      <c r="B695" s="7"/>
      <c r="C695" s="7"/>
    </row>
    <row r="696" spans="1:3" ht="12.75" customHeight="1" x14ac:dyDescent="0.25">
      <c r="A696" s="57"/>
      <c r="B696" s="7"/>
      <c r="C696" s="7"/>
    </row>
    <row r="697" spans="1:3" ht="12.75" customHeight="1" x14ac:dyDescent="0.25">
      <c r="A697" s="57"/>
      <c r="B697" s="7"/>
      <c r="C697" s="7"/>
    </row>
    <row r="698" spans="1:3" ht="12.75" customHeight="1" x14ac:dyDescent="0.25">
      <c r="A698" s="57"/>
      <c r="B698" s="7"/>
      <c r="C698" s="7"/>
    </row>
    <row r="699" spans="1:3" ht="12.75" customHeight="1" x14ac:dyDescent="0.25">
      <c r="A699" s="57"/>
      <c r="B699" s="7"/>
      <c r="C699" s="7"/>
    </row>
    <row r="700" spans="1:3" ht="12.75" customHeight="1" x14ac:dyDescent="0.25">
      <c r="A700" s="57"/>
      <c r="B700" s="7"/>
      <c r="C700" s="7"/>
    </row>
    <row r="701" spans="1:3" ht="12.75" customHeight="1" x14ac:dyDescent="0.25">
      <c r="A701" s="57"/>
      <c r="B701" s="7"/>
      <c r="C701" s="7"/>
    </row>
    <row r="702" spans="1:3" ht="12.75" customHeight="1" x14ac:dyDescent="0.25">
      <c r="A702" s="57"/>
      <c r="B702" s="7"/>
      <c r="C702" s="7"/>
    </row>
    <row r="703" spans="1:3" ht="12.75" customHeight="1" x14ac:dyDescent="0.25">
      <c r="A703" s="57"/>
      <c r="B703" s="7"/>
      <c r="C703" s="7"/>
    </row>
    <row r="704" spans="1:3" ht="12.75" customHeight="1" x14ac:dyDescent="0.25">
      <c r="A704" s="57"/>
      <c r="B704" s="7"/>
      <c r="C704" s="7"/>
    </row>
    <row r="705" spans="1:3" ht="12.75" customHeight="1" x14ac:dyDescent="0.25">
      <c r="A705" s="57"/>
      <c r="B705" s="7"/>
      <c r="C705" s="7"/>
    </row>
    <row r="706" spans="1:3" ht="12.75" customHeight="1" x14ac:dyDescent="0.25">
      <c r="A706" s="57"/>
      <c r="B706" s="7"/>
      <c r="C706" s="7"/>
    </row>
    <row r="707" spans="1:3" ht="12.75" customHeight="1" x14ac:dyDescent="0.25">
      <c r="A707" s="57"/>
      <c r="B707" s="7"/>
      <c r="C707" s="7"/>
    </row>
    <row r="708" spans="1:3" ht="12.75" customHeight="1" x14ac:dyDescent="0.25">
      <c r="A708" s="57"/>
      <c r="B708" s="7"/>
      <c r="C708" s="7"/>
    </row>
    <row r="709" spans="1:3" ht="12.75" customHeight="1" x14ac:dyDescent="0.25">
      <c r="A709" s="57"/>
      <c r="B709" s="7"/>
      <c r="C709" s="7"/>
    </row>
    <row r="710" spans="1:3" ht="12.75" customHeight="1" x14ac:dyDescent="0.25">
      <c r="A710" s="57"/>
      <c r="B710" s="7"/>
      <c r="C710" s="7"/>
    </row>
    <row r="711" spans="1:3" ht="12.75" customHeight="1" x14ac:dyDescent="0.25">
      <c r="A711" s="57"/>
      <c r="B711" s="7"/>
      <c r="C711" s="7"/>
    </row>
    <row r="712" spans="1:3" ht="12.75" customHeight="1" x14ac:dyDescent="0.25">
      <c r="A712" s="57"/>
      <c r="B712" s="7"/>
      <c r="C712" s="7"/>
    </row>
    <row r="713" spans="1:3" ht="12.75" customHeight="1" x14ac:dyDescent="0.25">
      <c r="A713" s="57"/>
      <c r="B713" s="7"/>
      <c r="C713" s="7"/>
    </row>
    <row r="714" spans="1:3" ht="12.75" customHeight="1" x14ac:dyDescent="0.25">
      <c r="A714" s="57"/>
      <c r="B714" s="7"/>
      <c r="C714" s="7"/>
    </row>
    <row r="715" spans="1:3" ht="12.75" customHeight="1" x14ac:dyDescent="0.25">
      <c r="A715" s="57"/>
      <c r="B715" s="7"/>
      <c r="C715" s="7"/>
    </row>
    <row r="716" spans="1:3" ht="12.75" customHeight="1" x14ac:dyDescent="0.25">
      <c r="A716" s="57"/>
      <c r="B716" s="7"/>
      <c r="C716" s="7"/>
    </row>
    <row r="717" spans="1:3" ht="12.75" customHeight="1" x14ac:dyDescent="0.25">
      <c r="A717" s="57"/>
      <c r="B717" s="7"/>
      <c r="C717" s="7"/>
    </row>
    <row r="718" spans="1:3" ht="12.75" customHeight="1" x14ac:dyDescent="0.25">
      <c r="A718" s="57"/>
      <c r="B718" s="7"/>
      <c r="C718" s="7"/>
    </row>
    <row r="719" spans="1:3" ht="12.75" customHeight="1" x14ac:dyDescent="0.25">
      <c r="A719" s="57"/>
      <c r="B719" s="7"/>
      <c r="C719" s="7"/>
    </row>
    <row r="720" spans="1:3" ht="12.75" customHeight="1" x14ac:dyDescent="0.25">
      <c r="A720" s="57"/>
      <c r="B720" s="7"/>
      <c r="C720" s="7"/>
    </row>
    <row r="721" spans="1:3" ht="12.75" customHeight="1" x14ac:dyDescent="0.25">
      <c r="A721" s="57"/>
      <c r="B721" s="7"/>
      <c r="C721" s="7"/>
    </row>
    <row r="722" spans="1:3" ht="12.75" customHeight="1" x14ac:dyDescent="0.25">
      <c r="A722" s="57"/>
      <c r="B722" s="7"/>
      <c r="C722" s="7"/>
    </row>
    <row r="723" spans="1:3" ht="12.75" customHeight="1" x14ac:dyDescent="0.25">
      <c r="A723" s="57"/>
      <c r="B723" s="7"/>
      <c r="C723" s="7"/>
    </row>
    <row r="724" spans="1:3" ht="12.75" customHeight="1" x14ac:dyDescent="0.25">
      <c r="A724" s="57"/>
      <c r="B724" s="7"/>
      <c r="C724" s="7"/>
    </row>
    <row r="725" spans="1:3" ht="12.75" customHeight="1" x14ac:dyDescent="0.25">
      <c r="A725" s="57"/>
      <c r="B725" s="7"/>
      <c r="C725" s="7"/>
    </row>
    <row r="726" spans="1:3" ht="12.75" customHeight="1" x14ac:dyDescent="0.25">
      <c r="A726" s="57"/>
      <c r="B726" s="7"/>
      <c r="C726" s="7"/>
    </row>
    <row r="727" spans="1:3" ht="12.75" customHeight="1" x14ac:dyDescent="0.25">
      <c r="A727" s="57"/>
      <c r="B727" s="7"/>
      <c r="C727" s="7"/>
    </row>
    <row r="728" spans="1:3" ht="12.75" customHeight="1" x14ac:dyDescent="0.25">
      <c r="A728" s="57"/>
      <c r="B728" s="7"/>
      <c r="C728" s="7"/>
    </row>
    <row r="729" spans="1:3" ht="12.75" customHeight="1" x14ac:dyDescent="0.25">
      <c r="A729" s="57"/>
      <c r="B729" s="7"/>
      <c r="C729" s="7"/>
    </row>
    <row r="730" spans="1:3" ht="12.75" customHeight="1" x14ac:dyDescent="0.25">
      <c r="A730" s="57"/>
      <c r="B730" s="7"/>
      <c r="C730" s="7"/>
    </row>
    <row r="731" spans="1:3" ht="12.75" customHeight="1" x14ac:dyDescent="0.25">
      <c r="A731" s="57"/>
      <c r="B731" s="7"/>
      <c r="C731" s="7"/>
    </row>
    <row r="732" spans="1:3" ht="12.75" customHeight="1" x14ac:dyDescent="0.25">
      <c r="A732" s="57"/>
      <c r="B732" s="7"/>
      <c r="C732" s="7"/>
    </row>
    <row r="733" spans="1:3" ht="12.75" customHeight="1" x14ac:dyDescent="0.25">
      <c r="A733" s="57"/>
      <c r="B733" s="7"/>
      <c r="C733" s="7"/>
    </row>
    <row r="734" spans="1:3" ht="12.75" customHeight="1" x14ac:dyDescent="0.25">
      <c r="A734" s="57"/>
      <c r="B734" s="7"/>
      <c r="C734" s="7"/>
    </row>
    <row r="735" spans="1:3" ht="12.75" customHeight="1" x14ac:dyDescent="0.25">
      <c r="A735" s="57"/>
      <c r="B735" s="7"/>
      <c r="C735" s="7"/>
    </row>
    <row r="736" spans="1:3" ht="12.75" customHeight="1" x14ac:dyDescent="0.25">
      <c r="A736" s="57"/>
      <c r="B736" s="7"/>
      <c r="C736" s="7"/>
    </row>
    <row r="737" spans="1:3" ht="12.75" customHeight="1" x14ac:dyDescent="0.25">
      <c r="A737" s="57"/>
      <c r="B737" s="7"/>
      <c r="C737" s="7"/>
    </row>
    <row r="738" spans="1:3" ht="12.75" customHeight="1" x14ac:dyDescent="0.25">
      <c r="A738" s="57"/>
      <c r="B738" s="7"/>
      <c r="C738" s="7"/>
    </row>
    <row r="739" spans="1:3" ht="12.75" customHeight="1" x14ac:dyDescent="0.25">
      <c r="A739" s="57"/>
      <c r="B739" s="7"/>
      <c r="C739" s="7"/>
    </row>
    <row r="740" spans="1:3" ht="12.75" customHeight="1" x14ac:dyDescent="0.25">
      <c r="A740" s="57"/>
      <c r="B740" s="7"/>
      <c r="C740" s="7"/>
    </row>
    <row r="741" spans="1:3" ht="12.75" customHeight="1" x14ac:dyDescent="0.25">
      <c r="A741" s="57"/>
      <c r="B741" s="7"/>
      <c r="C741" s="7"/>
    </row>
    <row r="742" spans="1:3" ht="12.75" customHeight="1" x14ac:dyDescent="0.25">
      <c r="A742" s="57"/>
      <c r="B742" s="7"/>
      <c r="C742" s="7"/>
    </row>
    <row r="743" spans="1:3" ht="12.75" customHeight="1" x14ac:dyDescent="0.25">
      <c r="A743" s="57"/>
      <c r="B743" s="7"/>
      <c r="C743" s="7"/>
    </row>
    <row r="744" spans="1:3" ht="12.75" customHeight="1" x14ac:dyDescent="0.25">
      <c r="A744" s="57"/>
      <c r="B744" s="7"/>
      <c r="C744" s="7"/>
    </row>
    <row r="745" spans="1:3" ht="12.75" customHeight="1" x14ac:dyDescent="0.25">
      <c r="A745" s="57"/>
      <c r="B745" s="7"/>
      <c r="C745" s="7"/>
    </row>
    <row r="746" spans="1:3" ht="12.75" customHeight="1" x14ac:dyDescent="0.25">
      <c r="A746" s="57"/>
      <c r="B746" s="7"/>
      <c r="C746" s="7"/>
    </row>
    <row r="747" spans="1:3" ht="12.75" customHeight="1" x14ac:dyDescent="0.25">
      <c r="A747" s="57"/>
      <c r="B747" s="7"/>
      <c r="C747" s="7"/>
    </row>
    <row r="748" spans="1:3" ht="12.75" customHeight="1" x14ac:dyDescent="0.25">
      <c r="A748" s="57"/>
      <c r="B748" s="7"/>
      <c r="C748" s="7"/>
    </row>
    <row r="749" spans="1:3" ht="12.75" customHeight="1" x14ac:dyDescent="0.25">
      <c r="A749" s="57"/>
      <c r="B749" s="7"/>
      <c r="C749" s="7"/>
    </row>
    <row r="750" spans="1:3" ht="12.75" customHeight="1" x14ac:dyDescent="0.25">
      <c r="A750" s="57"/>
      <c r="B750" s="7"/>
      <c r="C750" s="7"/>
    </row>
    <row r="751" spans="1:3" ht="12.75" customHeight="1" x14ac:dyDescent="0.25">
      <c r="A751" s="57"/>
      <c r="B751" s="7"/>
      <c r="C751" s="7"/>
    </row>
    <row r="752" spans="1:3" ht="12.75" customHeight="1" x14ac:dyDescent="0.25">
      <c r="A752" s="57"/>
      <c r="B752" s="7"/>
      <c r="C752" s="7"/>
    </row>
    <row r="753" spans="1:3" ht="12.75" customHeight="1" x14ac:dyDescent="0.25">
      <c r="A753" s="57"/>
      <c r="B753" s="7"/>
      <c r="C753" s="7"/>
    </row>
    <row r="754" spans="1:3" ht="12.75" customHeight="1" x14ac:dyDescent="0.25">
      <c r="A754" s="57"/>
      <c r="B754" s="7"/>
      <c r="C754" s="7"/>
    </row>
    <row r="755" spans="1:3" ht="12.75" customHeight="1" x14ac:dyDescent="0.25">
      <c r="A755" s="57"/>
      <c r="B755" s="7"/>
      <c r="C755" s="7"/>
    </row>
    <row r="756" spans="1:3" ht="12.75" customHeight="1" x14ac:dyDescent="0.25">
      <c r="A756" s="57"/>
      <c r="B756" s="7"/>
      <c r="C756" s="7"/>
    </row>
    <row r="757" spans="1:3" ht="12.75" customHeight="1" x14ac:dyDescent="0.25">
      <c r="A757" s="57"/>
      <c r="B757" s="7"/>
      <c r="C757" s="7"/>
    </row>
    <row r="758" spans="1:3" ht="12.75" customHeight="1" x14ac:dyDescent="0.25">
      <c r="A758" s="57"/>
      <c r="B758" s="7"/>
      <c r="C758" s="7"/>
    </row>
    <row r="759" spans="1:3" ht="12.75" customHeight="1" x14ac:dyDescent="0.25">
      <c r="A759" s="57"/>
      <c r="B759" s="7"/>
      <c r="C759" s="7"/>
    </row>
    <row r="760" spans="1:3" ht="12.75" customHeight="1" x14ac:dyDescent="0.25">
      <c r="A760" s="57"/>
      <c r="B760" s="7"/>
      <c r="C760" s="7"/>
    </row>
    <row r="761" spans="1:3" ht="12.75" customHeight="1" x14ac:dyDescent="0.25">
      <c r="A761" s="57"/>
      <c r="B761" s="7"/>
      <c r="C761" s="7"/>
    </row>
    <row r="762" spans="1:3" ht="12.75" customHeight="1" x14ac:dyDescent="0.25">
      <c r="A762" s="57"/>
      <c r="B762" s="7"/>
      <c r="C762" s="7"/>
    </row>
    <row r="763" spans="1:3" ht="12.75" customHeight="1" x14ac:dyDescent="0.25">
      <c r="A763" s="57"/>
      <c r="B763" s="7"/>
      <c r="C763" s="7"/>
    </row>
    <row r="764" spans="1:3" ht="12.75" customHeight="1" x14ac:dyDescent="0.25">
      <c r="A764" s="57"/>
      <c r="B764" s="7"/>
      <c r="C764" s="7"/>
    </row>
    <row r="765" spans="1:3" ht="12.75" customHeight="1" x14ac:dyDescent="0.25">
      <c r="A765" s="57"/>
      <c r="B765" s="7"/>
      <c r="C765" s="7"/>
    </row>
    <row r="766" spans="1:3" ht="12.75" customHeight="1" x14ac:dyDescent="0.25">
      <c r="A766" s="57"/>
      <c r="B766" s="7"/>
      <c r="C766" s="7"/>
    </row>
    <row r="767" spans="1:3" ht="12.75" customHeight="1" x14ac:dyDescent="0.25">
      <c r="A767" s="57"/>
      <c r="B767" s="7"/>
      <c r="C767" s="7"/>
    </row>
    <row r="768" spans="1:3" ht="12.75" customHeight="1" x14ac:dyDescent="0.25">
      <c r="A768" s="57"/>
      <c r="B768" s="7"/>
      <c r="C768" s="7"/>
    </row>
    <row r="769" spans="1:3" ht="12.75" customHeight="1" x14ac:dyDescent="0.25">
      <c r="A769" s="57"/>
      <c r="B769" s="7"/>
      <c r="C769" s="7"/>
    </row>
    <row r="770" spans="1:3" ht="12.75" customHeight="1" x14ac:dyDescent="0.25">
      <c r="A770" s="57"/>
      <c r="B770" s="7"/>
      <c r="C770" s="7"/>
    </row>
    <row r="771" spans="1:3" ht="12.75" customHeight="1" x14ac:dyDescent="0.25">
      <c r="A771" s="57"/>
      <c r="B771" s="7"/>
      <c r="C771" s="7"/>
    </row>
    <row r="772" spans="1:3" ht="12.75" customHeight="1" x14ac:dyDescent="0.25">
      <c r="A772" s="57"/>
      <c r="B772" s="7"/>
      <c r="C772" s="7"/>
    </row>
    <row r="773" spans="1:3" ht="12.75" customHeight="1" x14ac:dyDescent="0.25">
      <c r="A773" s="57"/>
      <c r="B773" s="7"/>
      <c r="C773" s="7"/>
    </row>
    <row r="774" spans="1:3" ht="12.75" customHeight="1" x14ac:dyDescent="0.25">
      <c r="A774" s="57"/>
      <c r="B774" s="7"/>
      <c r="C774" s="7"/>
    </row>
    <row r="775" spans="1:3" ht="12.75" customHeight="1" x14ac:dyDescent="0.25">
      <c r="A775" s="57"/>
      <c r="B775" s="7"/>
      <c r="C775" s="7"/>
    </row>
    <row r="776" spans="1:3" ht="12.75" customHeight="1" x14ac:dyDescent="0.25">
      <c r="A776" s="57"/>
      <c r="B776" s="7"/>
      <c r="C776" s="7"/>
    </row>
    <row r="777" spans="1:3" ht="12.75" customHeight="1" x14ac:dyDescent="0.25">
      <c r="A777" s="57"/>
      <c r="B777" s="7"/>
      <c r="C777" s="7"/>
    </row>
    <row r="778" spans="1:3" ht="12.75" customHeight="1" x14ac:dyDescent="0.25">
      <c r="A778" s="57"/>
      <c r="B778" s="7"/>
      <c r="C778" s="7"/>
    </row>
    <row r="779" spans="1:3" ht="12.75" customHeight="1" x14ac:dyDescent="0.25">
      <c r="A779" s="57"/>
      <c r="B779" s="7"/>
      <c r="C779" s="7"/>
    </row>
    <row r="780" spans="1:3" ht="12.75" customHeight="1" x14ac:dyDescent="0.25">
      <c r="A780" s="57"/>
      <c r="B780" s="7"/>
      <c r="C780" s="7"/>
    </row>
    <row r="781" spans="1:3" ht="12.75" customHeight="1" x14ac:dyDescent="0.25">
      <c r="A781" s="57"/>
      <c r="B781" s="7"/>
      <c r="C781" s="7"/>
    </row>
    <row r="782" spans="1:3" ht="12.75" customHeight="1" x14ac:dyDescent="0.25">
      <c r="A782" s="57"/>
      <c r="B782" s="7"/>
      <c r="C782" s="7"/>
    </row>
    <row r="783" spans="1:3" ht="12.75" customHeight="1" x14ac:dyDescent="0.25">
      <c r="A783" s="57"/>
      <c r="B783" s="7"/>
      <c r="C783" s="7"/>
    </row>
    <row r="784" spans="1:3" ht="12.75" customHeight="1" x14ac:dyDescent="0.25">
      <c r="A784" s="57"/>
      <c r="B784" s="7"/>
      <c r="C784" s="7"/>
    </row>
    <row r="785" spans="1:3" ht="12.75" customHeight="1" x14ac:dyDescent="0.25">
      <c r="A785" s="57"/>
      <c r="B785" s="7"/>
      <c r="C785" s="7"/>
    </row>
    <row r="786" spans="1:3" ht="12.75" customHeight="1" x14ac:dyDescent="0.25">
      <c r="A786" s="57"/>
      <c r="B786" s="7"/>
      <c r="C786" s="7"/>
    </row>
    <row r="787" spans="1:3" ht="12.75" customHeight="1" x14ac:dyDescent="0.25">
      <c r="A787" s="57"/>
      <c r="B787" s="7"/>
      <c r="C787" s="7"/>
    </row>
    <row r="788" spans="1:3" ht="12.75" customHeight="1" x14ac:dyDescent="0.25">
      <c r="A788" s="57"/>
      <c r="B788" s="7"/>
      <c r="C788" s="7"/>
    </row>
    <row r="789" spans="1:3" ht="12.75" customHeight="1" x14ac:dyDescent="0.25">
      <c r="A789" s="57"/>
      <c r="B789" s="7"/>
      <c r="C789" s="7"/>
    </row>
    <row r="790" spans="1:3" ht="12.75" customHeight="1" x14ac:dyDescent="0.25">
      <c r="A790" s="57"/>
      <c r="B790" s="7"/>
      <c r="C790" s="7"/>
    </row>
    <row r="791" spans="1:3" ht="12.75" customHeight="1" x14ac:dyDescent="0.25">
      <c r="A791" s="57"/>
      <c r="B791" s="7"/>
      <c r="C791" s="7"/>
    </row>
    <row r="792" spans="1:3" ht="12.75" customHeight="1" x14ac:dyDescent="0.25">
      <c r="A792" s="57"/>
      <c r="B792" s="7"/>
      <c r="C792" s="7"/>
    </row>
    <row r="793" spans="1:3" ht="12.75" customHeight="1" x14ac:dyDescent="0.25">
      <c r="A793" s="57"/>
      <c r="B793" s="7"/>
      <c r="C793" s="7"/>
    </row>
    <row r="794" spans="1:3" ht="12.75" customHeight="1" x14ac:dyDescent="0.25">
      <c r="A794" s="57"/>
      <c r="B794" s="7"/>
      <c r="C794" s="7"/>
    </row>
    <row r="795" spans="1:3" ht="12.75" customHeight="1" x14ac:dyDescent="0.25">
      <c r="A795" s="57"/>
      <c r="B795" s="7"/>
      <c r="C795" s="7"/>
    </row>
    <row r="796" spans="1:3" ht="12.75" customHeight="1" x14ac:dyDescent="0.25">
      <c r="A796" s="57"/>
      <c r="B796" s="7"/>
      <c r="C796" s="7"/>
    </row>
    <row r="797" spans="1:3" ht="12.75" customHeight="1" x14ac:dyDescent="0.25">
      <c r="A797" s="57"/>
      <c r="B797" s="7"/>
      <c r="C797" s="7"/>
    </row>
    <row r="798" spans="1:3" ht="12.75" customHeight="1" x14ac:dyDescent="0.25">
      <c r="A798" s="57"/>
      <c r="B798" s="7"/>
      <c r="C798" s="7"/>
    </row>
    <row r="799" spans="1:3" ht="12.75" customHeight="1" x14ac:dyDescent="0.25">
      <c r="A799" s="57"/>
      <c r="B799" s="7"/>
      <c r="C799" s="7"/>
    </row>
    <row r="800" spans="1:3" ht="12.75" customHeight="1" x14ac:dyDescent="0.25">
      <c r="A800" s="57"/>
      <c r="B800" s="7"/>
      <c r="C800" s="7"/>
    </row>
    <row r="801" spans="1:3" ht="12.75" customHeight="1" x14ac:dyDescent="0.25">
      <c r="A801" s="57"/>
      <c r="B801" s="7"/>
      <c r="C801" s="7"/>
    </row>
    <row r="802" spans="1:3" ht="12.75" customHeight="1" x14ac:dyDescent="0.25">
      <c r="A802" s="57"/>
      <c r="B802" s="7"/>
      <c r="C802" s="7"/>
    </row>
    <row r="803" spans="1:3" ht="12.75" customHeight="1" x14ac:dyDescent="0.25">
      <c r="A803" s="57"/>
      <c r="B803" s="7"/>
      <c r="C803" s="7"/>
    </row>
    <row r="804" spans="1:3" ht="12.75" customHeight="1" x14ac:dyDescent="0.25">
      <c r="A804" s="57"/>
      <c r="B804" s="7"/>
      <c r="C804" s="7"/>
    </row>
    <row r="805" spans="1:3" ht="12.75" customHeight="1" x14ac:dyDescent="0.25">
      <c r="A805" s="57"/>
      <c r="B805" s="7"/>
      <c r="C805" s="7"/>
    </row>
    <row r="806" spans="1:3" ht="12.75" customHeight="1" x14ac:dyDescent="0.25">
      <c r="A806" s="57"/>
      <c r="B806" s="7"/>
      <c r="C806" s="7"/>
    </row>
    <row r="807" spans="1:3" ht="12.75" customHeight="1" x14ac:dyDescent="0.25">
      <c r="A807" s="57"/>
      <c r="B807" s="7"/>
      <c r="C807" s="7"/>
    </row>
    <row r="808" spans="1:3" ht="12.75" customHeight="1" x14ac:dyDescent="0.25">
      <c r="A808" s="57"/>
      <c r="B808" s="7"/>
      <c r="C808" s="7"/>
    </row>
    <row r="809" spans="1:3" ht="12.75" customHeight="1" x14ac:dyDescent="0.25">
      <c r="A809" s="57"/>
      <c r="B809" s="7"/>
      <c r="C809" s="7"/>
    </row>
    <row r="810" spans="1:3" ht="12.75" customHeight="1" x14ac:dyDescent="0.25">
      <c r="A810" s="57"/>
      <c r="B810" s="7"/>
      <c r="C810" s="7"/>
    </row>
    <row r="811" spans="1:3" ht="12.75" customHeight="1" x14ac:dyDescent="0.25">
      <c r="A811" s="57"/>
      <c r="B811" s="7"/>
      <c r="C811" s="7"/>
    </row>
    <row r="812" spans="1:3" ht="12.75" customHeight="1" x14ac:dyDescent="0.25">
      <c r="A812" s="57"/>
      <c r="B812" s="7"/>
      <c r="C812" s="7"/>
    </row>
    <row r="813" spans="1:3" ht="12.75" customHeight="1" x14ac:dyDescent="0.25">
      <c r="A813" s="57"/>
      <c r="B813" s="7"/>
      <c r="C813" s="7"/>
    </row>
    <row r="814" spans="1:3" ht="12.75" customHeight="1" x14ac:dyDescent="0.25">
      <c r="A814" s="57"/>
      <c r="B814" s="7"/>
      <c r="C814" s="7"/>
    </row>
    <row r="815" spans="1:3" ht="12.75" customHeight="1" x14ac:dyDescent="0.25">
      <c r="A815" s="57"/>
      <c r="B815" s="7"/>
      <c r="C815" s="7"/>
    </row>
    <row r="816" spans="1:3" ht="12.75" customHeight="1" x14ac:dyDescent="0.25">
      <c r="A816" s="57"/>
      <c r="B816" s="7"/>
      <c r="C816" s="7"/>
    </row>
    <row r="817" spans="1:3" ht="12.75" customHeight="1" x14ac:dyDescent="0.25">
      <c r="A817" s="57"/>
      <c r="B817" s="7"/>
      <c r="C817" s="7"/>
    </row>
    <row r="818" spans="1:3" ht="12.75" customHeight="1" x14ac:dyDescent="0.25">
      <c r="A818" s="57"/>
      <c r="B818" s="7"/>
      <c r="C818" s="7"/>
    </row>
    <row r="819" spans="1:3" ht="12.75" customHeight="1" x14ac:dyDescent="0.25">
      <c r="A819" s="57"/>
      <c r="B819" s="7"/>
      <c r="C819" s="7"/>
    </row>
    <row r="820" spans="1:3" ht="12.75" customHeight="1" x14ac:dyDescent="0.25">
      <c r="A820" s="57"/>
      <c r="B820" s="7"/>
      <c r="C820" s="7"/>
    </row>
    <row r="821" spans="1:3" ht="12.75" customHeight="1" x14ac:dyDescent="0.25">
      <c r="A821" s="57"/>
      <c r="B821" s="7"/>
      <c r="C821" s="7"/>
    </row>
    <row r="822" spans="1:3" ht="12.75" customHeight="1" x14ac:dyDescent="0.25">
      <c r="A822" s="57"/>
      <c r="B822" s="7"/>
      <c r="C822" s="7"/>
    </row>
    <row r="823" spans="1:3" ht="12.75" customHeight="1" x14ac:dyDescent="0.25">
      <c r="A823" s="57"/>
      <c r="B823" s="7"/>
      <c r="C823" s="7"/>
    </row>
    <row r="824" spans="1:3" ht="12.75" customHeight="1" x14ac:dyDescent="0.25">
      <c r="A824" s="57"/>
      <c r="B824" s="7"/>
      <c r="C824" s="7"/>
    </row>
    <row r="825" spans="1:3" ht="12.75" customHeight="1" x14ac:dyDescent="0.25">
      <c r="A825" s="57"/>
      <c r="B825" s="7"/>
      <c r="C825" s="7"/>
    </row>
    <row r="826" spans="1:3" ht="12.75" customHeight="1" x14ac:dyDescent="0.25">
      <c r="A826" s="57"/>
      <c r="B826" s="7"/>
      <c r="C826" s="7"/>
    </row>
    <row r="827" spans="1:3" ht="12.75" customHeight="1" x14ac:dyDescent="0.25">
      <c r="A827" s="57"/>
      <c r="B827" s="7"/>
      <c r="C827" s="7"/>
    </row>
    <row r="828" spans="1:3" ht="12.75" customHeight="1" x14ac:dyDescent="0.25">
      <c r="A828" s="57"/>
      <c r="B828" s="7"/>
      <c r="C828" s="7"/>
    </row>
    <row r="829" spans="1:3" ht="12.75" customHeight="1" x14ac:dyDescent="0.25">
      <c r="A829" s="57"/>
      <c r="B829" s="7"/>
      <c r="C829" s="7"/>
    </row>
    <row r="830" spans="1:3" ht="12.75" customHeight="1" x14ac:dyDescent="0.25">
      <c r="A830" s="57"/>
      <c r="B830" s="7"/>
      <c r="C830" s="7"/>
    </row>
    <row r="831" spans="1:3" ht="12.75" customHeight="1" x14ac:dyDescent="0.25">
      <c r="A831" s="57"/>
      <c r="B831" s="7"/>
      <c r="C831" s="7"/>
    </row>
    <row r="832" spans="1:3" ht="12.75" customHeight="1" x14ac:dyDescent="0.25">
      <c r="A832" s="57"/>
      <c r="B832" s="7"/>
      <c r="C832" s="7"/>
    </row>
    <row r="833" spans="1:3" ht="12.75" customHeight="1" x14ac:dyDescent="0.25">
      <c r="A833" s="57"/>
      <c r="B833" s="7"/>
      <c r="C833" s="7"/>
    </row>
    <row r="834" spans="1:3" ht="12.75" customHeight="1" x14ac:dyDescent="0.25">
      <c r="A834" s="57"/>
      <c r="B834" s="7"/>
      <c r="C834" s="7"/>
    </row>
    <row r="835" spans="1:3" ht="12.75" customHeight="1" x14ac:dyDescent="0.25">
      <c r="A835" s="57"/>
      <c r="B835" s="7"/>
      <c r="C835" s="7"/>
    </row>
    <row r="836" spans="1:3" ht="12.75" customHeight="1" x14ac:dyDescent="0.25">
      <c r="A836" s="57"/>
      <c r="B836" s="7"/>
      <c r="C836" s="7"/>
    </row>
    <row r="837" spans="1:3" ht="12.75" customHeight="1" x14ac:dyDescent="0.25">
      <c r="A837" s="57"/>
      <c r="B837" s="7"/>
      <c r="C837" s="7"/>
    </row>
    <row r="838" spans="1:3" ht="12.75" customHeight="1" x14ac:dyDescent="0.25">
      <c r="A838" s="57"/>
      <c r="B838" s="7"/>
      <c r="C838" s="7"/>
    </row>
    <row r="839" spans="1:3" ht="12.75" customHeight="1" x14ac:dyDescent="0.25">
      <c r="A839" s="57"/>
      <c r="B839" s="7"/>
      <c r="C839" s="7"/>
    </row>
    <row r="840" spans="1:3" ht="12.75" customHeight="1" x14ac:dyDescent="0.25">
      <c r="A840" s="57"/>
      <c r="B840" s="7"/>
      <c r="C840" s="7"/>
    </row>
    <row r="841" spans="1:3" ht="12.75" customHeight="1" x14ac:dyDescent="0.25">
      <c r="A841" s="57"/>
      <c r="B841" s="7"/>
      <c r="C841" s="7"/>
    </row>
    <row r="842" spans="1:3" ht="12.75" customHeight="1" x14ac:dyDescent="0.25">
      <c r="A842" s="57"/>
      <c r="B842" s="7"/>
      <c r="C842" s="7"/>
    </row>
    <row r="843" spans="1:3" ht="12.75" customHeight="1" x14ac:dyDescent="0.25">
      <c r="A843" s="57"/>
      <c r="B843" s="7"/>
      <c r="C843" s="7"/>
    </row>
    <row r="844" spans="1:3" ht="12.75" customHeight="1" x14ac:dyDescent="0.25">
      <c r="A844" s="57"/>
      <c r="B844" s="7"/>
      <c r="C844" s="7"/>
    </row>
    <row r="845" spans="1:3" ht="12.75" customHeight="1" x14ac:dyDescent="0.25">
      <c r="A845" s="57"/>
      <c r="B845" s="7"/>
      <c r="C845" s="7"/>
    </row>
    <row r="846" spans="1:3" ht="12.75" customHeight="1" x14ac:dyDescent="0.25">
      <c r="A846" s="57"/>
      <c r="B846" s="7"/>
      <c r="C846" s="7"/>
    </row>
    <row r="847" spans="1:3" ht="12.75" customHeight="1" x14ac:dyDescent="0.25">
      <c r="A847" s="57"/>
      <c r="B847" s="7"/>
      <c r="C847" s="7"/>
    </row>
    <row r="848" spans="1:3" ht="12.75" customHeight="1" x14ac:dyDescent="0.25">
      <c r="A848" s="57"/>
      <c r="B848" s="7"/>
      <c r="C848" s="7"/>
    </row>
    <row r="849" spans="1:3" ht="12.75" customHeight="1" x14ac:dyDescent="0.25">
      <c r="A849" s="57"/>
      <c r="B849" s="7"/>
      <c r="C849" s="7"/>
    </row>
    <row r="850" spans="1:3" ht="12.75" customHeight="1" x14ac:dyDescent="0.25">
      <c r="A850" s="57"/>
      <c r="B850" s="7"/>
      <c r="C850" s="7"/>
    </row>
    <row r="851" spans="1:3" ht="12.75" customHeight="1" x14ac:dyDescent="0.25">
      <c r="A851" s="57"/>
      <c r="B851" s="7"/>
      <c r="C851" s="7"/>
    </row>
    <row r="852" spans="1:3" ht="12.75" customHeight="1" x14ac:dyDescent="0.25">
      <c r="A852" s="57"/>
      <c r="B852" s="7"/>
      <c r="C852" s="7"/>
    </row>
    <row r="853" spans="1:3" ht="12.75" customHeight="1" x14ac:dyDescent="0.25">
      <c r="A853" s="57"/>
      <c r="B853" s="7"/>
      <c r="C853" s="7"/>
    </row>
    <row r="854" spans="1:3" ht="12.75" customHeight="1" x14ac:dyDescent="0.25">
      <c r="A854" s="57"/>
      <c r="B854" s="7"/>
      <c r="C854" s="7"/>
    </row>
    <row r="855" spans="1:3" ht="12.75" customHeight="1" x14ac:dyDescent="0.25">
      <c r="A855" s="57"/>
      <c r="B855" s="7"/>
      <c r="C855" s="7"/>
    </row>
    <row r="856" spans="1:3" ht="12.75" customHeight="1" x14ac:dyDescent="0.25">
      <c r="A856" s="57"/>
      <c r="B856" s="7"/>
      <c r="C856" s="7"/>
    </row>
    <row r="857" spans="1:3" ht="12.75" customHeight="1" x14ac:dyDescent="0.25">
      <c r="A857" s="57"/>
      <c r="B857" s="7"/>
      <c r="C857" s="7"/>
    </row>
    <row r="858" spans="1:3" ht="12.75" customHeight="1" x14ac:dyDescent="0.25">
      <c r="A858" s="57"/>
      <c r="B858" s="7"/>
      <c r="C858" s="7"/>
    </row>
    <row r="859" spans="1:3" ht="12.75" customHeight="1" x14ac:dyDescent="0.25">
      <c r="A859" s="57"/>
      <c r="B859" s="7"/>
      <c r="C859" s="7"/>
    </row>
    <row r="860" spans="1:3" ht="12.75" customHeight="1" x14ac:dyDescent="0.25">
      <c r="A860" s="57"/>
      <c r="B860" s="7"/>
      <c r="C860" s="7"/>
    </row>
    <row r="861" spans="1:3" ht="12.75" customHeight="1" x14ac:dyDescent="0.25">
      <c r="A861" s="57"/>
      <c r="B861" s="7"/>
      <c r="C861" s="7"/>
    </row>
    <row r="862" spans="1:3" ht="12.75" customHeight="1" x14ac:dyDescent="0.25">
      <c r="A862" s="57"/>
      <c r="B862" s="7"/>
      <c r="C862" s="7"/>
    </row>
    <row r="863" spans="1:3" ht="12.75" customHeight="1" x14ac:dyDescent="0.25">
      <c r="A863" s="57"/>
      <c r="B863" s="7"/>
      <c r="C863" s="7"/>
    </row>
    <row r="864" spans="1:3" ht="12.75" customHeight="1" x14ac:dyDescent="0.25">
      <c r="A864" s="57"/>
      <c r="B864" s="7"/>
      <c r="C864" s="7"/>
    </row>
    <row r="865" spans="1:3" ht="12.75" customHeight="1" x14ac:dyDescent="0.25">
      <c r="A865" s="57"/>
      <c r="B865" s="7"/>
      <c r="C865" s="7"/>
    </row>
    <row r="866" spans="1:3" ht="12.75" customHeight="1" x14ac:dyDescent="0.25">
      <c r="A866" s="57"/>
      <c r="B866" s="7"/>
      <c r="C866" s="7"/>
    </row>
    <row r="867" spans="1:3" ht="12.75" customHeight="1" x14ac:dyDescent="0.25">
      <c r="A867" s="57"/>
      <c r="B867" s="7"/>
      <c r="C867" s="7"/>
    </row>
    <row r="868" spans="1:3" ht="12.75" customHeight="1" x14ac:dyDescent="0.25">
      <c r="A868" s="57"/>
      <c r="B868" s="7"/>
      <c r="C868" s="7"/>
    </row>
    <row r="869" spans="1:3" ht="12.75" customHeight="1" x14ac:dyDescent="0.25">
      <c r="A869" s="57"/>
      <c r="B869" s="7"/>
      <c r="C869" s="7"/>
    </row>
    <row r="870" spans="1:3" ht="12.75" customHeight="1" x14ac:dyDescent="0.25">
      <c r="A870" s="57"/>
      <c r="B870" s="7"/>
      <c r="C870" s="7"/>
    </row>
    <row r="871" spans="1:3" ht="12.75" customHeight="1" x14ac:dyDescent="0.25">
      <c r="A871" s="57"/>
      <c r="B871" s="7"/>
      <c r="C871" s="7"/>
    </row>
    <row r="872" spans="1:3" ht="12.75" customHeight="1" x14ac:dyDescent="0.25">
      <c r="A872" s="57"/>
      <c r="B872" s="7"/>
      <c r="C872" s="7"/>
    </row>
    <row r="873" spans="1:3" ht="12.75" customHeight="1" x14ac:dyDescent="0.25">
      <c r="A873" s="57"/>
      <c r="B873" s="7"/>
      <c r="C873" s="7"/>
    </row>
    <row r="874" spans="1:3" ht="12.75" customHeight="1" x14ac:dyDescent="0.25">
      <c r="A874" s="57"/>
      <c r="B874" s="7"/>
      <c r="C874" s="7"/>
    </row>
    <row r="875" spans="1:3" ht="12.75" customHeight="1" x14ac:dyDescent="0.25">
      <c r="A875" s="57"/>
      <c r="B875" s="7"/>
      <c r="C875" s="7"/>
    </row>
    <row r="876" spans="1:3" ht="12.75" customHeight="1" x14ac:dyDescent="0.25">
      <c r="A876" s="57"/>
      <c r="B876" s="7"/>
      <c r="C876" s="7"/>
    </row>
    <row r="877" spans="1:3" ht="12.75" customHeight="1" x14ac:dyDescent="0.25">
      <c r="A877" s="57"/>
      <c r="B877" s="7"/>
      <c r="C877" s="7"/>
    </row>
    <row r="878" spans="1:3" ht="12.75" customHeight="1" x14ac:dyDescent="0.25">
      <c r="A878" s="57"/>
      <c r="B878" s="7"/>
      <c r="C878" s="7"/>
    </row>
    <row r="879" spans="1:3" ht="12.75" customHeight="1" x14ac:dyDescent="0.25">
      <c r="A879" s="57"/>
      <c r="B879" s="7"/>
      <c r="C879" s="7"/>
    </row>
    <row r="880" spans="1:3" ht="12.75" customHeight="1" x14ac:dyDescent="0.25">
      <c r="A880" s="57"/>
      <c r="B880" s="7"/>
      <c r="C880" s="7"/>
    </row>
    <row r="881" spans="1:3" ht="12.75" customHeight="1" x14ac:dyDescent="0.25">
      <c r="A881" s="57"/>
      <c r="B881" s="7"/>
      <c r="C881" s="7"/>
    </row>
    <row r="882" spans="1:3" ht="12.75" customHeight="1" x14ac:dyDescent="0.25">
      <c r="A882" s="57"/>
      <c r="B882" s="7"/>
      <c r="C882" s="7"/>
    </row>
    <row r="883" spans="1:3" ht="12.75" customHeight="1" x14ac:dyDescent="0.25">
      <c r="A883" s="57"/>
      <c r="B883" s="7"/>
      <c r="C883" s="7"/>
    </row>
    <row r="884" spans="1:3" ht="12.75" customHeight="1" x14ac:dyDescent="0.25">
      <c r="A884" s="57"/>
      <c r="B884" s="7"/>
      <c r="C884" s="7"/>
    </row>
    <row r="885" spans="1:3" ht="12.75" customHeight="1" x14ac:dyDescent="0.25">
      <c r="A885" s="57"/>
      <c r="B885" s="7"/>
      <c r="C885" s="7"/>
    </row>
    <row r="886" spans="1:3" ht="12.75" customHeight="1" x14ac:dyDescent="0.25">
      <c r="A886" s="57"/>
      <c r="B886" s="7"/>
      <c r="C886" s="7"/>
    </row>
    <row r="887" spans="1:3" ht="12.75" customHeight="1" x14ac:dyDescent="0.25">
      <c r="A887" s="57"/>
      <c r="B887" s="7"/>
      <c r="C887" s="7"/>
    </row>
    <row r="888" spans="1:3" ht="12.75" customHeight="1" x14ac:dyDescent="0.25">
      <c r="A888" s="57"/>
      <c r="B888" s="7"/>
      <c r="C888" s="7"/>
    </row>
    <row r="889" spans="1:3" ht="12.75" customHeight="1" x14ac:dyDescent="0.25">
      <c r="A889" s="57"/>
      <c r="B889" s="7"/>
      <c r="C889" s="7"/>
    </row>
    <row r="890" spans="1:3" ht="12.75" customHeight="1" x14ac:dyDescent="0.25">
      <c r="A890" s="57"/>
      <c r="B890" s="7"/>
      <c r="C890" s="7"/>
    </row>
    <row r="891" spans="1:3" ht="12.75" customHeight="1" x14ac:dyDescent="0.25">
      <c r="A891" s="57"/>
      <c r="B891" s="7"/>
      <c r="C891" s="7"/>
    </row>
    <row r="892" spans="1:3" ht="12.75" customHeight="1" x14ac:dyDescent="0.25">
      <c r="A892" s="57"/>
      <c r="B892" s="7"/>
      <c r="C892" s="7"/>
    </row>
    <row r="893" spans="1:3" ht="12.75" customHeight="1" x14ac:dyDescent="0.25">
      <c r="A893" s="57"/>
      <c r="B893" s="7"/>
      <c r="C893" s="7"/>
    </row>
    <row r="894" spans="1:3" ht="12.75" customHeight="1" x14ac:dyDescent="0.25">
      <c r="A894" s="57"/>
      <c r="B894" s="7"/>
      <c r="C894" s="7"/>
    </row>
    <row r="895" spans="1:3" ht="12.75" customHeight="1" x14ac:dyDescent="0.25">
      <c r="A895" s="57"/>
      <c r="B895" s="7"/>
      <c r="C895" s="7"/>
    </row>
    <row r="896" spans="1:3" ht="12.75" customHeight="1" x14ac:dyDescent="0.25">
      <c r="A896" s="57"/>
      <c r="B896" s="7"/>
      <c r="C896" s="7"/>
    </row>
    <row r="897" spans="1:3" ht="12.75" customHeight="1" x14ac:dyDescent="0.25">
      <c r="A897" s="57"/>
      <c r="B897" s="7"/>
      <c r="C897" s="7"/>
    </row>
    <row r="898" spans="1:3" ht="12.75" customHeight="1" x14ac:dyDescent="0.25">
      <c r="A898" s="57"/>
      <c r="B898" s="7"/>
      <c r="C898" s="7"/>
    </row>
    <row r="899" spans="1:3" ht="12.75" customHeight="1" x14ac:dyDescent="0.25">
      <c r="A899" s="57"/>
      <c r="B899" s="7"/>
      <c r="C899" s="7"/>
    </row>
    <row r="900" spans="1:3" ht="12.75" customHeight="1" x14ac:dyDescent="0.25">
      <c r="A900" s="57"/>
      <c r="B900" s="7"/>
      <c r="C900" s="7"/>
    </row>
    <row r="901" spans="1:3" ht="12.75" customHeight="1" x14ac:dyDescent="0.25">
      <c r="A901" s="57"/>
      <c r="B901" s="7"/>
      <c r="C901" s="7"/>
    </row>
    <row r="902" spans="1:3" ht="12.75" customHeight="1" x14ac:dyDescent="0.25">
      <c r="A902" s="57"/>
      <c r="B902" s="7"/>
      <c r="C902" s="7"/>
    </row>
    <row r="903" spans="1:3" ht="12.75" customHeight="1" x14ac:dyDescent="0.25">
      <c r="A903" s="57"/>
      <c r="B903" s="7"/>
      <c r="C903" s="7"/>
    </row>
    <row r="904" spans="1:3" ht="12.75" customHeight="1" x14ac:dyDescent="0.25">
      <c r="A904" s="57"/>
      <c r="B904" s="7"/>
      <c r="C904" s="7"/>
    </row>
    <row r="905" spans="1:3" ht="12.75" customHeight="1" x14ac:dyDescent="0.25">
      <c r="A905" s="57"/>
      <c r="B905" s="7"/>
      <c r="C905" s="7"/>
    </row>
    <row r="906" spans="1:3" ht="12.75" customHeight="1" x14ac:dyDescent="0.25">
      <c r="A906" s="57"/>
      <c r="B906" s="7"/>
      <c r="C906" s="7"/>
    </row>
    <row r="907" spans="1:3" ht="12.75" customHeight="1" x14ac:dyDescent="0.25">
      <c r="A907" s="57"/>
      <c r="B907" s="7"/>
      <c r="C907" s="7"/>
    </row>
    <row r="908" spans="1:3" ht="12.75" customHeight="1" x14ac:dyDescent="0.25">
      <c r="A908" s="57"/>
      <c r="B908" s="7"/>
      <c r="C908" s="7"/>
    </row>
    <row r="909" spans="1:3" ht="12.75" customHeight="1" x14ac:dyDescent="0.25">
      <c r="A909" s="57"/>
      <c r="B909" s="7"/>
      <c r="C909" s="7"/>
    </row>
    <row r="910" spans="1:3" ht="12.75" customHeight="1" x14ac:dyDescent="0.25">
      <c r="A910" s="57"/>
      <c r="B910" s="7"/>
      <c r="C910" s="7"/>
    </row>
    <row r="911" spans="1:3" ht="12.75" customHeight="1" x14ac:dyDescent="0.25">
      <c r="A911" s="57"/>
      <c r="B911" s="7"/>
      <c r="C911" s="7"/>
    </row>
    <row r="912" spans="1:3" ht="12.75" customHeight="1" x14ac:dyDescent="0.25">
      <c r="A912" s="57"/>
      <c r="B912" s="7"/>
      <c r="C912" s="7"/>
    </row>
    <row r="913" spans="1:3" ht="12.75" customHeight="1" x14ac:dyDescent="0.25">
      <c r="A913" s="57"/>
      <c r="B913" s="7"/>
      <c r="C913" s="7"/>
    </row>
    <row r="914" spans="1:3" ht="12.75" customHeight="1" x14ac:dyDescent="0.25">
      <c r="A914" s="57"/>
      <c r="B914" s="7"/>
      <c r="C914" s="7"/>
    </row>
    <row r="915" spans="1:3" ht="12.75" customHeight="1" x14ac:dyDescent="0.25">
      <c r="A915" s="57"/>
      <c r="B915" s="7"/>
      <c r="C915" s="7"/>
    </row>
    <row r="916" spans="1:3" ht="12.75" customHeight="1" x14ac:dyDescent="0.25">
      <c r="A916" s="57"/>
      <c r="B916" s="7"/>
      <c r="C916" s="7"/>
    </row>
    <row r="917" spans="1:3" ht="12.75" customHeight="1" x14ac:dyDescent="0.25">
      <c r="A917" s="57"/>
      <c r="B917" s="7"/>
      <c r="C917" s="7"/>
    </row>
    <row r="918" spans="1:3" ht="12.75" customHeight="1" x14ac:dyDescent="0.25">
      <c r="A918" s="57"/>
      <c r="B918" s="7"/>
      <c r="C918" s="7"/>
    </row>
    <row r="919" spans="1:3" ht="12.75" customHeight="1" x14ac:dyDescent="0.25">
      <c r="A919" s="57"/>
      <c r="B919" s="7"/>
      <c r="C919" s="7"/>
    </row>
    <row r="920" spans="1:3" ht="12.75" customHeight="1" x14ac:dyDescent="0.25">
      <c r="A920" s="57"/>
      <c r="B920" s="7"/>
      <c r="C920" s="7"/>
    </row>
    <row r="921" spans="1:3" ht="12.75" customHeight="1" x14ac:dyDescent="0.25">
      <c r="A921" s="57"/>
      <c r="B921" s="7"/>
      <c r="C921" s="7"/>
    </row>
    <row r="922" spans="1:3" ht="12.75" customHeight="1" x14ac:dyDescent="0.25">
      <c r="A922" s="57"/>
      <c r="B922" s="7"/>
      <c r="C922" s="7"/>
    </row>
    <row r="923" spans="1:3" ht="12.75" customHeight="1" x14ac:dyDescent="0.25">
      <c r="A923" s="57"/>
      <c r="B923" s="7"/>
      <c r="C923" s="7"/>
    </row>
    <row r="924" spans="1:3" ht="12.75" customHeight="1" x14ac:dyDescent="0.25">
      <c r="A924" s="57"/>
      <c r="B924" s="7"/>
      <c r="C924" s="7"/>
    </row>
    <row r="925" spans="1:3" ht="12.75" customHeight="1" x14ac:dyDescent="0.25">
      <c r="A925" s="57"/>
      <c r="B925" s="7"/>
      <c r="C925" s="7"/>
    </row>
    <row r="926" spans="1:3" ht="12.75" customHeight="1" x14ac:dyDescent="0.25">
      <c r="A926" s="57"/>
      <c r="B926" s="7"/>
      <c r="C926" s="7"/>
    </row>
    <row r="927" spans="1:3" ht="12.75" customHeight="1" x14ac:dyDescent="0.25">
      <c r="A927" s="57"/>
      <c r="B927" s="7"/>
      <c r="C927" s="7"/>
    </row>
    <row r="928" spans="1:3" ht="12.75" customHeight="1" x14ac:dyDescent="0.25">
      <c r="A928" s="57"/>
      <c r="B928" s="7"/>
      <c r="C928" s="7"/>
    </row>
    <row r="929" spans="1:3" ht="12.75" customHeight="1" x14ac:dyDescent="0.25">
      <c r="A929" s="57"/>
      <c r="B929" s="7"/>
      <c r="C929" s="7"/>
    </row>
    <row r="930" spans="1:3" ht="12.75" customHeight="1" x14ac:dyDescent="0.25">
      <c r="A930" s="57"/>
      <c r="B930" s="7"/>
      <c r="C930" s="7"/>
    </row>
    <row r="931" spans="1:3" ht="12.75" customHeight="1" x14ac:dyDescent="0.25">
      <c r="A931" s="57"/>
      <c r="B931" s="7"/>
      <c r="C931" s="7"/>
    </row>
    <row r="932" spans="1:3" ht="12.75" customHeight="1" x14ac:dyDescent="0.25">
      <c r="A932" s="57"/>
      <c r="B932" s="7"/>
      <c r="C932" s="7"/>
    </row>
    <row r="933" spans="1:3" ht="12.75" customHeight="1" x14ac:dyDescent="0.25">
      <c r="A933" s="57"/>
      <c r="B933" s="7"/>
      <c r="C933" s="7"/>
    </row>
    <row r="934" spans="1:3" ht="12.75" customHeight="1" x14ac:dyDescent="0.25">
      <c r="A934" s="57"/>
      <c r="B934" s="7"/>
      <c r="C934" s="7"/>
    </row>
    <row r="935" spans="1:3" ht="12.75" customHeight="1" x14ac:dyDescent="0.25">
      <c r="A935" s="57"/>
      <c r="B935" s="7"/>
      <c r="C935" s="7"/>
    </row>
    <row r="936" spans="1:3" ht="12.75" customHeight="1" x14ac:dyDescent="0.25">
      <c r="A936" s="57"/>
      <c r="B936" s="7"/>
      <c r="C936" s="7"/>
    </row>
    <row r="937" spans="1:3" ht="12.75" customHeight="1" x14ac:dyDescent="0.25">
      <c r="A937" s="57"/>
      <c r="B937" s="7"/>
      <c r="C937" s="7"/>
    </row>
    <row r="938" spans="1:3" ht="12.75" customHeight="1" x14ac:dyDescent="0.25">
      <c r="A938" s="57"/>
      <c r="B938" s="7"/>
      <c r="C938" s="7"/>
    </row>
    <row r="939" spans="1:3" ht="12.75" customHeight="1" x14ac:dyDescent="0.25">
      <c r="A939" s="57"/>
      <c r="B939" s="7"/>
      <c r="C939" s="7"/>
    </row>
    <row r="940" spans="1:3" ht="12.75" customHeight="1" x14ac:dyDescent="0.25">
      <c r="A940" s="57"/>
      <c r="B940" s="7"/>
      <c r="C940" s="7"/>
    </row>
    <row r="941" spans="1:3" ht="12.75" customHeight="1" x14ac:dyDescent="0.25">
      <c r="A941" s="57"/>
      <c r="B941" s="7"/>
      <c r="C941" s="7"/>
    </row>
    <row r="942" spans="1:3" ht="12.75" customHeight="1" x14ac:dyDescent="0.25">
      <c r="A942" s="57"/>
      <c r="B942" s="7"/>
      <c r="C942" s="7"/>
    </row>
    <row r="943" spans="1:3" ht="12.75" customHeight="1" x14ac:dyDescent="0.25">
      <c r="A943" s="57"/>
      <c r="B943" s="7"/>
      <c r="C943" s="7"/>
    </row>
    <row r="944" spans="1:3" ht="12.75" customHeight="1" x14ac:dyDescent="0.25">
      <c r="A944" s="57"/>
      <c r="B944" s="7"/>
      <c r="C944" s="7"/>
    </row>
    <row r="945" spans="1:3" ht="12.75" customHeight="1" x14ac:dyDescent="0.25">
      <c r="A945" s="57"/>
      <c r="B945" s="7"/>
      <c r="C945" s="7"/>
    </row>
    <row r="946" spans="1:3" ht="12.75" customHeight="1" x14ac:dyDescent="0.25">
      <c r="A946" s="57"/>
      <c r="B946" s="7"/>
      <c r="C946" s="7"/>
    </row>
    <row r="947" spans="1:3" ht="12.75" customHeight="1" x14ac:dyDescent="0.25">
      <c r="A947" s="57"/>
      <c r="B947" s="7"/>
      <c r="C947" s="7"/>
    </row>
    <row r="948" spans="1:3" ht="12.75" customHeight="1" x14ac:dyDescent="0.25">
      <c r="A948" s="57"/>
      <c r="B948" s="7"/>
      <c r="C948" s="7"/>
    </row>
    <row r="949" spans="1:3" ht="12.75" customHeight="1" x14ac:dyDescent="0.25">
      <c r="A949" s="57"/>
      <c r="B949" s="7"/>
      <c r="C949" s="7"/>
    </row>
    <row r="950" spans="1:3" ht="12.75" customHeight="1" x14ac:dyDescent="0.25">
      <c r="A950" s="57"/>
      <c r="B950" s="7"/>
      <c r="C950" s="7"/>
    </row>
    <row r="951" spans="1:3" ht="12.75" customHeight="1" x14ac:dyDescent="0.25">
      <c r="A951" s="57"/>
      <c r="B951" s="7"/>
      <c r="C951" s="7"/>
    </row>
    <row r="952" spans="1:3" ht="12.75" customHeight="1" x14ac:dyDescent="0.25">
      <c r="A952" s="57"/>
      <c r="B952" s="7"/>
      <c r="C952" s="7"/>
    </row>
    <row r="953" spans="1:3" ht="12.75" customHeight="1" x14ac:dyDescent="0.25">
      <c r="A953" s="57"/>
      <c r="B953" s="7"/>
      <c r="C953" s="7"/>
    </row>
    <row r="954" spans="1:3" ht="12.75" customHeight="1" x14ac:dyDescent="0.25">
      <c r="A954" s="57"/>
      <c r="B954" s="7"/>
      <c r="C954" s="7"/>
    </row>
    <row r="955" spans="1:3" ht="12.75" customHeight="1" x14ac:dyDescent="0.25">
      <c r="A955" s="57"/>
      <c r="B955" s="7"/>
      <c r="C955" s="7"/>
    </row>
    <row r="956" spans="1:3" ht="12.75" customHeight="1" x14ac:dyDescent="0.25">
      <c r="A956" s="57"/>
      <c r="B956" s="7"/>
      <c r="C956" s="7"/>
    </row>
    <row r="957" spans="1:3" ht="12.75" customHeight="1" x14ac:dyDescent="0.25">
      <c r="A957" s="57"/>
      <c r="B957" s="7"/>
      <c r="C957" s="7"/>
    </row>
    <row r="958" spans="1:3" ht="12.75" customHeight="1" x14ac:dyDescent="0.25">
      <c r="A958" s="57"/>
      <c r="B958" s="7"/>
      <c r="C958" s="7"/>
    </row>
    <row r="959" spans="1:3" ht="12.75" customHeight="1" x14ac:dyDescent="0.25">
      <c r="A959" s="57"/>
      <c r="B959" s="7"/>
      <c r="C959" s="7"/>
    </row>
    <row r="960" spans="1:3" ht="12.75" customHeight="1" x14ac:dyDescent="0.25">
      <c r="A960" s="57"/>
      <c r="B960" s="7"/>
      <c r="C960" s="7"/>
    </row>
    <row r="961" spans="1:3" ht="12.75" customHeight="1" x14ac:dyDescent="0.25">
      <c r="A961" s="57"/>
      <c r="B961" s="7"/>
      <c r="C961" s="7"/>
    </row>
    <row r="962" spans="1:3" ht="12.75" customHeight="1" x14ac:dyDescent="0.25">
      <c r="A962" s="57"/>
      <c r="B962" s="7"/>
      <c r="C962" s="7"/>
    </row>
    <row r="963" spans="1:3" ht="12.75" customHeight="1" x14ac:dyDescent="0.25">
      <c r="A963" s="57"/>
      <c r="B963" s="7"/>
      <c r="C963" s="7"/>
    </row>
    <row r="964" spans="1:3" ht="12.75" customHeight="1" x14ac:dyDescent="0.25">
      <c r="A964" s="57"/>
      <c r="B964" s="7"/>
      <c r="C964" s="7"/>
    </row>
    <row r="965" spans="1:3" ht="12.75" customHeight="1" x14ac:dyDescent="0.25">
      <c r="A965" s="57"/>
      <c r="B965" s="7"/>
      <c r="C965" s="7"/>
    </row>
    <row r="966" spans="1:3" ht="12.75" customHeight="1" x14ac:dyDescent="0.25">
      <c r="A966" s="57"/>
      <c r="B966" s="7"/>
      <c r="C966" s="7"/>
    </row>
    <row r="967" spans="1:3" ht="12.75" customHeight="1" x14ac:dyDescent="0.25">
      <c r="A967" s="57"/>
      <c r="B967" s="7"/>
      <c r="C967" s="7"/>
    </row>
    <row r="968" spans="1:3" ht="12.75" customHeight="1" x14ac:dyDescent="0.25">
      <c r="A968" s="57"/>
      <c r="B968" s="7"/>
      <c r="C968" s="7"/>
    </row>
    <row r="969" spans="1:3" ht="12.75" customHeight="1" x14ac:dyDescent="0.25">
      <c r="A969" s="57"/>
      <c r="B969" s="7"/>
      <c r="C969" s="7"/>
    </row>
    <row r="970" spans="1:3" ht="12.75" customHeight="1" x14ac:dyDescent="0.25">
      <c r="A970" s="57"/>
      <c r="B970" s="7"/>
      <c r="C970" s="7"/>
    </row>
    <row r="971" spans="1:3" ht="12.75" customHeight="1" x14ac:dyDescent="0.25">
      <c r="A971" s="57"/>
      <c r="B971" s="7"/>
      <c r="C971" s="7"/>
    </row>
    <row r="972" spans="1:3" ht="12.75" customHeight="1" x14ac:dyDescent="0.25">
      <c r="A972" s="57"/>
      <c r="B972" s="7"/>
      <c r="C972" s="7"/>
    </row>
    <row r="973" spans="1:3" ht="12.75" customHeight="1" x14ac:dyDescent="0.25">
      <c r="A973" s="57"/>
      <c r="B973" s="7"/>
      <c r="C973" s="7"/>
    </row>
    <row r="974" spans="1:3" ht="12.75" customHeight="1" x14ac:dyDescent="0.25">
      <c r="A974" s="57"/>
      <c r="B974" s="7"/>
      <c r="C974" s="7"/>
    </row>
    <row r="975" spans="1:3" ht="12.75" customHeight="1" x14ac:dyDescent="0.25">
      <c r="A975" s="57"/>
      <c r="B975" s="7"/>
      <c r="C975" s="7"/>
    </row>
    <row r="976" spans="1:3" ht="12.75" customHeight="1" x14ac:dyDescent="0.25">
      <c r="A976" s="57"/>
      <c r="B976" s="7"/>
      <c r="C976" s="7"/>
    </row>
    <row r="977" spans="1:3" ht="12.75" customHeight="1" x14ac:dyDescent="0.25">
      <c r="A977" s="57"/>
      <c r="B977" s="7"/>
      <c r="C977" s="7"/>
    </row>
    <row r="978" spans="1:3" ht="12.75" customHeight="1" x14ac:dyDescent="0.25">
      <c r="A978" s="57"/>
      <c r="B978" s="7"/>
      <c r="C978" s="7"/>
    </row>
    <row r="979" spans="1:3" ht="12.75" customHeight="1" x14ac:dyDescent="0.25">
      <c r="A979" s="57"/>
      <c r="B979" s="7"/>
      <c r="C979" s="7"/>
    </row>
    <row r="980" spans="1:3" ht="12.75" customHeight="1" x14ac:dyDescent="0.25">
      <c r="A980" s="57"/>
      <c r="B980" s="7"/>
      <c r="C980" s="7"/>
    </row>
    <row r="981" spans="1:3" ht="12.75" customHeight="1" x14ac:dyDescent="0.25">
      <c r="A981" s="57"/>
      <c r="B981" s="7"/>
      <c r="C981" s="7"/>
    </row>
    <row r="982" spans="1:3" ht="12.75" customHeight="1" x14ac:dyDescent="0.25">
      <c r="A982" s="57"/>
      <c r="B982" s="7"/>
      <c r="C982" s="7"/>
    </row>
    <row r="983" spans="1:3" ht="12.75" customHeight="1" x14ac:dyDescent="0.25">
      <c r="A983" s="57"/>
      <c r="B983" s="7"/>
      <c r="C983" s="7"/>
    </row>
    <row r="984" spans="1:3" ht="12.75" customHeight="1" x14ac:dyDescent="0.25">
      <c r="A984" s="57"/>
      <c r="B984" s="7"/>
      <c r="C984" s="7"/>
    </row>
    <row r="985" spans="1:3" ht="12.75" customHeight="1" x14ac:dyDescent="0.25">
      <c r="A985" s="57"/>
      <c r="B985" s="7"/>
      <c r="C985" s="7"/>
    </row>
    <row r="986" spans="1:3" ht="12.75" customHeight="1" x14ac:dyDescent="0.25">
      <c r="A986" s="57"/>
      <c r="B986" s="7"/>
      <c r="C986" s="7"/>
    </row>
    <row r="987" spans="1:3" ht="12.75" customHeight="1" x14ac:dyDescent="0.25">
      <c r="A987" s="57"/>
      <c r="B987" s="7"/>
      <c r="C987" s="7"/>
    </row>
    <row r="988" spans="1:3" ht="12.75" customHeight="1" x14ac:dyDescent="0.25">
      <c r="A988" s="57"/>
      <c r="B988" s="7"/>
      <c r="C988" s="7"/>
    </row>
    <row r="989" spans="1:3" ht="12.75" customHeight="1" x14ac:dyDescent="0.25">
      <c r="A989" s="57"/>
      <c r="B989" s="7"/>
      <c r="C989" s="7"/>
    </row>
    <row r="990" spans="1:3" ht="12.75" customHeight="1" x14ac:dyDescent="0.25">
      <c r="A990" s="57"/>
      <c r="B990" s="7"/>
      <c r="C990" s="7"/>
    </row>
    <row r="991" spans="1:3" ht="12.75" customHeight="1" x14ac:dyDescent="0.25">
      <c r="A991" s="57"/>
      <c r="B991" s="7"/>
      <c r="C991" s="7"/>
    </row>
    <row r="992" spans="1:3" ht="12.75" customHeight="1" x14ac:dyDescent="0.25">
      <c r="A992" s="57"/>
      <c r="B992" s="7"/>
      <c r="C992" s="7"/>
    </row>
    <row r="993" spans="1:3" ht="12.75" customHeight="1" x14ac:dyDescent="0.25">
      <c r="A993" s="57"/>
      <c r="B993" s="7"/>
      <c r="C993" s="7"/>
    </row>
    <row r="994" spans="1:3" ht="12.75" customHeight="1" x14ac:dyDescent="0.25">
      <c r="A994" s="57"/>
      <c r="B994" s="7"/>
      <c r="C994" s="7"/>
    </row>
    <row r="995" spans="1:3" ht="12.75" customHeight="1" x14ac:dyDescent="0.25">
      <c r="A995" s="57"/>
      <c r="B995" s="7"/>
      <c r="C995" s="7"/>
    </row>
    <row r="996" spans="1:3" ht="12.75" customHeight="1" x14ac:dyDescent="0.25">
      <c r="A996" s="57"/>
      <c r="B996" s="7"/>
      <c r="C996" s="7"/>
    </row>
    <row r="997" spans="1:3" ht="12.75" customHeight="1" x14ac:dyDescent="0.25">
      <c r="A997" s="57"/>
      <c r="B997" s="7"/>
      <c r="C997" s="7"/>
    </row>
    <row r="998" spans="1:3" ht="12.75" customHeight="1" x14ac:dyDescent="0.25">
      <c r="A998" s="57"/>
      <c r="B998" s="7"/>
      <c r="C998" s="7"/>
    </row>
    <row r="999" spans="1:3" ht="12.75" customHeight="1" x14ac:dyDescent="0.25">
      <c r="A999" s="57"/>
      <c r="B999" s="7"/>
      <c r="C999" s="7"/>
    </row>
    <row r="1000" spans="1:3" ht="12.75" customHeight="1" x14ac:dyDescent="0.25">
      <c r="A1000" s="57"/>
      <c r="B1000" s="7"/>
      <c r="C1000" s="7"/>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election sqref="A1:B1"/>
    </sheetView>
  </sheetViews>
  <sheetFormatPr baseColWidth="10" defaultColWidth="12.6640625" defaultRowHeight="15" customHeight="1" x14ac:dyDescent="0.25"/>
  <cols>
    <col min="1" max="1" width="27.44140625" customWidth="1"/>
    <col min="2" max="2" width="47.6640625" customWidth="1"/>
    <col min="3" max="3" width="171.109375" customWidth="1"/>
    <col min="4" max="6" width="12.6640625" customWidth="1"/>
  </cols>
  <sheetData>
    <row r="1" spans="1:26" ht="15.75" customHeight="1" x14ac:dyDescent="0.3">
      <c r="A1" s="107" t="s">
        <v>117</v>
      </c>
      <c r="B1" s="105"/>
      <c r="C1" s="58"/>
      <c r="D1" s="59"/>
      <c r="E1" s="59"/>
      <c r="F1" s="59"/>
      <c r="G1" s="59"/>
      <c r="H1" s="59"/>
      <c r="I1" s="59"/>
      <c r="J1" s="59"/>
      <c r="K1" s="59"/>
      <c r="L1" s="59"/>
      <c r="M1" s="59"/>
      <c r="N1" s="59"/>
      <c r="O1" s="59"/>
      <c r="P1" s="59"/>
      <c r="Q1" s="7"/>
      <c r="R1" s="7"/>
      <c r="S1" s="7"/>
      <c r="T1" s="7"/>
      <c r="U1" s="7"/>
      <c r="V1" s="7"/>
      <c r="W1" s="7"/>
      <c r="X1" s="7"/>
      <c r="Y1" s="7"/>
      <c r="Z1" s="7"/>
    </row>
    <row r="2" spans="1:26" ht="15.75" customHeight="1" x14ac:dyDescent="0.25">
      <c r="A2" s="60" t="s">
        <v>0</v>
      </c>
      <c r="B2" s="15" t="s">
        <v>118</v>
      </c>
      <c r="D2" s="59"/>
      <c r="E2" s="59"/>
      <c r="F2" s="59"/>
      <c r="G2" s="59"/>
      <c r="H2" s="59"/>
      <c r="I2" s="59"/>
      <c r="J2" s="59"/>
      <c r="K2" s="59"/>
      <c r="L2" s="59"/>
      <c r="M2" s="59"/>
      <c r="N2" s="59"/>
      <c r="O2" s="59"/>
      <c r="P2" s="59"/>
      <c r="Q2" s="7"/>
      <c r="R2" s="7"/>
      <c r="S2" s="7"/>
      <c r="T2" s="7"/>
      <c r="U2" s="7"/>
      <c r="V2" s="7"/>
      <c r="W2" s="7"/>
      <c r="X2" s="7"/>
      <c r="Y2" s="7"/>
      <c r="Z2" s="7"/>
    </row>
    <row r="3" spans="1:26" ht="18.75" customHeight="1" x14ac:dyDescent="0.25">
      <c r="A3" s="3" t="s">
        <v>5</v>
      </c>
      <c r="B3" s="61">
        <v>259.3</v>
      </c>
      <c r="D3" s="59"/>
      <c r="E3" s="59"/>
      <c r="F3" s="59"/>
      <c r="G3" s="59"/>
      <c r="H3" s="59"/>
      <c r="I3" s="59"/>
      <c r="J3" s="59"/>
      <c r="K3" s="59"/>
      <c r="L3" s="59"/>
      <c r="M3" s="59"/>
      <c r="N3" s="59"/>
      <c r="O3" s="59"/>
      <c r="P3" s="59"/>
      <c r="Q3" s="59"/>
      <c r="R3" s="59"/>
      <c r="S3" s="59"/>
      <c r="T3" s="7"/>
      <c r="U3" s="7"/>
      <c r="V3" s="7"/>
      <c r="W3" s="7"/>
      <c r="X3" s="7"/>
      <c r="Y3" s="7"/>
      <c r="Z3" s="7"/>
    </row>
    <row r="4" spans="1:26" ht="18.75" customHeight="1" x14ac:dyDescent="0.25">
      <c r="A4" s="3" t="s">
        <v>6</v>
      </c>
      <c r="B4" s="61">
        <v>607.67999999999995</v>
      </c>
      <c r="D4" s="59"/>
      <c r="E4" s="59"/>
      <c r="F4" s="59"/>
      <c r="G4" s="59"/>
      <c r="H4" s="59"/>
      <c r="I4" s="59"/>
      <c r="J4" s="59"/>
      <c r="K4" s="59"/>
      <c r="L4" s="59"/>
      <c r="M4" s="59"/>
      <c r="N4" s="59"/>
      <c r="O4" s="59"/>
      <c r="P4" s="59"/>
      <c r="Q4" s="59"/>
      <c r="R4" s="59"/>
      <c r="S4" s="59"/>
      <c r="T4" s="7"/>
      <c r="U4" s="7"/>
      <c r="V4" s="7"/>
      <c r="W4" s="7"/>
      <c r="X4" s="7"/>
      <c r="Y4" s="7"/>
      <c r="Z4" s="7"/>
    </row>
    <row r="5" spans="1:26" ht="18.75" customHeight="1" x14ac:dyDescent="0.25">
      <c r="A5" s="3" t="s">
        <v>7</v>
      </c>
      <c r="B5" s="61">
        <v>34.6</v>
      </c>
      <c r="D5" s="59"/>
      <c r="E5" s="59"/>
      <c r="F5" s="59"/>
      <c r="G5" s="59"/>
      <c r="H5" s="59"/>
      <c r="I5" s="59"/>
      <c r="J5" s="59"/>
      <c r="K5" s="59"/>
      <c r="L5" s="59"/>
      <c r="M5" s="59"/>
      <c r="N5" s="59"/>
      <c r="O5" s="59"/>
      <c r="P5" s="59"/>
      <c r="Q5" s="59"/>
      <c r="R5" s="59"/>
      <c r="S5" s="59"/>
      <c r="T5" s="7"/>
      <c r="U5" s="7"/>
      <c r="V5" s="7"/>
      <c r="W5" s="7"/>
      <c r="X5" s="7"/>
      <c r="Y5" s="7"/>
      <c r="Z5" s="7"/>
    </row>
    <row r="6" spans="1:26" ht="18.75" customHeight="1" x14ac:dyDescent="0.25">
      <c r="A6" s="3" t="s">
        <v>8</v>
      </c>
      <c r="B6" s="61">
        <v>136.75</v>
      </c>
      <c r="D6" s="59"/>
      <c r="E6" s="59"/>
      <c r="F6" s="59"/>
      <c r="G6" s="59"/>
      <c r="H6" s="59"/>
      <c r="I6" s="59"/>
      <c r="J6" s="59"/>
      <c r="K6" s="59"/>
      <c r="L6" s="59"/>
      <c r="M6" s="59"/>
      <c r="N6" s="59"/>
      <c r="O6" s="59"/>
      <c r="P6" s="59"/>
      <c r="Q6" s="59"/>
      <c r="R6" s="59"/>
      <c r="S6" s="59"/>
      <c r="T6" s="7"/>
      <c r="U6" s="7"/>
      <c r="V6" s="7"/>
      <c r="W6" s="7"/>
      <c r="X6" s="7"/>
      <c r="Y6" s="7"/>
      <c r="Z6" s="7"/>
    </row>
    <row r="7" spans="1:26" ht="18.75" customHeight="1" x14ac:dyDescent="0.25">
      <c r="A7" s="3" t="s">
        <v>9</v>
      </c>
      <c r="B7" s="61">
        <v>248.68</v>
      </c>
      <c r="D7" s="59"/>
      <c r="E7" s="59"/>
      <c r="F7" s="59"/>
      <c r="G7" s="59"/>
      <c r="H7" s="59"/>
      <c r="I7" s="59"/>
      <c r="J7" s="59"/>
      <c r="K7" s="59"/>
      <c r="L7" s="59"/>
      <c r="M7" s="59"/>
      <c r="N7" s="59"/>
      <c r="O7" s="59"/>
      <c r="P7" s="59"/>
      <c r="Q7" s="59"/>
      <c r="R7" s="59"/>
      <c r="S7" s="59"/>
      <c r="T7" s="7"/>
      <c r="U7" s="7"/>
      <c r="V7" s="7"/>
      <c r="W7" s="7"/>
      <c r="X7" s="7"/>
      <c r="Y7" s="7"/>
      <c r="Z7" s="7"/>
    </row>
    <row r="8" spans="1:26" ht="13.8" x14ac:dyDescent="0.25">
      <c r="A8" s="8" t="s">
        <v>13</v>
      </c>
      <c r="B8" s="61">
        <v>579.49</v>
      </c>
      <c r="D8" s="7"/>
      <c r="E8" s="7"/>
      <c r="F8" s="7"/>
      <c r="G8" s="7"/>
      <c r="H8" s="7"/>
      <c r="I8" s="7"/>
      <c r="J8" s="7"/>
      <c r="K8" s="7"/>
      <c r="L8" s="7"/>
      <c r="M8" s="7"/>
      <c r="N8" s="7"/>
      <c r="O8" s="7"/>
      <c r="P8" s="7"/>
      <c r="Q8" s="7"/>
      <c r="R8" s="7"/>
      <c r="S8" s="7"/>
      <c r="T8" s="7"/>
      <c r="U8" s="7"/>
      <c r="V8" s="7"/>
      <c r="W8" s="7"/>
      <c r="X8" s="7"/>
      <c r="Y8" s="7"/>
      <c r="Z8" s="7"/>
    </row>
    <row r="9" spans="1:26" ht="18.75" customHeight="1" x14ac:dyDescent="0.25">
      <c r="A9" s="10" t="s">
        <v>15</v>
      </c>
      <c r="B9" s="61">
        <v>8801.16</v>
      </c>
    </row>
    <row r="10" spans="1:26" ht="18.75" customHeight="1" x14ac:dyDescent="0.25">
      <c r="A10" s="10" t="s">
        <v>16</v>
      </c>
      <c r="B10" s="61">
        <v>59</v>
      </c>
    </row>
    <row r="11" spans="1:26" ht="18.75" customHeight="1" x14ac:dyDescent="0.25">
      <c r="A11" s="10" t="s">
        <v>17</v>
      </c>
      <c r="B11" s="61">
        <v>3218.64</v>
      </c>
    </row>
    <row r="12" spans="1:26" ht="18.75" customHeight="1" x14ac:dyDescent="0.25">
      <c r="A12" s="10" t="s">
        <v>19</v>
      </c>
      <c r="B12" s="61">
        <v>3395.4</v>
      </c>
    </row>
    <row r="13" spans="1:26" ht="18.75" customHeight="1" x14ac:dyDescent="0.25">
      <c r="A13" s="11" t="s">
        <v>20</v>
      </c>
      <c r="B13" s="61">
        <v>573.36</v>
      </c>
    </row>
    <row r="14" spans="1:26" ht="18.75" customHeight="1" x14ac:dyDescent="0.25">
      <c r="A14" s="11" t="s">
        <v>21</v>
      </c>
      <c r="B14" s="61">
        <v>546.96</v>
      </c>
    </row>
    <row r="15" spans="1:26" ht="15.75" customHeight="1" x14ac:dyDescent="0.25">
      <c r="A15" s="15" t="s">
        <v>119</v>
      </c>
      <c r="B15" s="16">
        <f>SUM(B3:B14)</f>
        <v>18461.02</v>
      </c>
      <c r="C15" s="62"/>
      <c r="D15" s="63"/>
      <c r="E15" s="63"/>
      <c r="F15" s="63"/>
      <c r="G15" s="63"/>
      <c r="H15" s="63"/>
      <c r="I15" s="63"/>
      <c r="J15" s="63"/>
      <c r="K15" s="63"/>
      <c r="L15" s="63"/>
      <c r="M15" s="63"/>
      <c r="N15" s="63"/>
      <c r="O15" s="63"/>
      <c r="P15" s="63"/>
      <c r="Q15" s="63"/>
      <c r="R15" s="63"/>
      <c r="S15" s="63"/>
      <c r="T15" s="63"/>
      <c r="U15" s="63"/>
      <c r="V15" s="63"/>
      <c r="W15" s="63"/>
      <c r="X15" s="63"/>
      <c r="Y15" s="63"/>
      <c r="Z15" s="63"/>
    </row>
    <row r="16" spans="1:26" ht="33.75" customHeight="1" x14ac:dyDescent="0.25">
      <c r="A16" s="111" t="s">
        <v>120</v>
      </c>
      <c r="B16" s="112"/>
      <c r="C16" s="65"/>
    </row>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B1"/>
    <mergeCell ref="A16:B16"/>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23"/>
  <sheetViews>
    <sheetView topLeftCell="A329" workbookViewId="0">
      <selection activeCell="G13" sqref="G13"/>
    </sheetView>
  </sheetViews>
  <sheetFormatPr baseColWidth="10" defaultColWidth="12.6640625" defaultRowHeight="15" customHeight="1" x14ac:dyDescent="0.25"/>
  <cols>
    <col min="1" max="1" width="37.33203125" customWidth="1"/>
    <col min="2" max="2" width="54.33203125" customWidth="1"/>
    <col min="3" max="25" width="10.6640625" customWidth="1"/>
  </cols>
  <sheetData>
    <row r="1" spans="1:2" ht="13.2" x14ac:dyDescent="0.25">
      <c r="A1" s="115" t="s">
        <v>121</v>
      </c>
      <c r="B1" s="117"/>
    </row>
    <row r="2" spans="1:2" ht="20.25" customHeight="1" x14ac:dyDescent="0.25">
      <c r="A2" s="29" t="s">
        <v>40</v>
      </c>
      <c r="B2" s="15" t="s">
        <v>118</v>
      </c>
    </row>
    <row r="3" spans="1:2" ht="13.8" x14ac:dyDescent="0.3">
      <c r="A3" s="30" t="s">
        <v>41</v>
      </c>
      <c r="B3" s="66">
        <f>B39</f>
        <v>17813.68</v>
      </c>
    </row>
    <row r="4" spans="1:2" ht="13.8" x14ac:dyDescent="0.3">
      <c r="A4" s="32" t="s">
        <v>42</v>
      </c>
      <c r="B4" s="66">
        <f>B57</f>
        <v>17935.36</v>
      </c>
    </row>
    <row r="5" spans="1:2" ht="13.8" x14ac:dyDescent="0.3">
      <c r="A5" s="32" t="s">
        <v>43</v>
      </c>
      <c r="B5" s="66">
        <f>B75</f>
        <v>16023.580000000002</v>
      </c>
    </row>
    <row r="6" spans="1:2" ht="13.8" x14ac:dyDescent="0.3">
      <c r="A6" s="32" t="s">
        <v>44</v>
      </c>
      <c r="B6" s="66">
        <f>B93</f>
        <v>23719.750000000004</v>
      </c>
    </row>
    <row r="7" spans="1:2" ht="13.8" x14ac:dyDescent="0.3">
      <c r="A7" s="32" t="s">
        <v>45</v>
      </c>
      <c r="B7" s="66">
        <f>B111</f>
        <v>16987.519999999997</v>
      </c>
    </row>
    <row r="8" spans="1:2" ht="13.8" x14ac:dyDescent="0.3">
      <c r="A8" s="32" t="s">
        <v>46</v>
      </c>
      <c r="B8" s="66">
        <f>B129</f>
        <v>16290.650000000001</v>
      </c>
    </row>
    <row r="9" spans="1:2" ht="13.8" x14ac:dyDescent="0.3">
      <c r="A9" s="32" t="s">
        <v>47</v>
      </c>
      <c r="B9" s="66">
        <f>B147</f>
        <v>15682.310000000001</v>
      </c>
    </row>
    <row r="10" spans="1:2" ht="13.8" x14ac:dyDescent="0.3">
      <c r="A10" s="32" t="s">
        <v>48</v>
      </c>
      <c r="B10" s="66">
        <f>B165</f>
        <v>15836.61</v>
      </c>
    </row>
    <row r="11" spans="1:2" ht="13.8" x14ac:dyDescent="0.3">
      <c r="A11" s="32" t="s">
        <v>49</v>
      </c>
      <c r="B11" s="66">
        <f>B183</f>
        <v>19578.060000000001</v>
      </c>
    </row>
    <row r="12" spans="1:2" ht="13.8" x14ac:dyDescent="0.3">
      <c r="A12" s="32" t="s">
        <v>50</v>
      </c>
      <c r="B12" s="66">
        <f>B201</f>
        <v>16594.8</v>
      </c>
    </row>
    <row r="13" spans="1:2" ht="13.8" x14ac:dyDescent="0.3">
      <c r="A13" s="32" t="s">
        <v>51</v>
      </c>
      <c r="B13" s="66">
        <f>B219</f>
        <v>16328.970000000001</v>
      </c>
    </row>
    <row r="14" spans="1:2" ht="13.8" x14ac:dyDescent="0.3">
      <c r="A14" s="32" t="s">
        <v>52</v>
      </c>
      <c r="B14" s="66">
        <f>B237</f>
        <v>15351.740000000002</v>
      </c>
    </row>
    <row r="15" spans="1:2" ht="13.8" x14ac:dyDescent="0.3">
      <c r="A15" s="32" t="s">
        <v>53</v>
      </c>
      <c r="B15" s="66">
        <f>B255</f>
        <v>17058.98</v>
      </c>
    </row>
    <row r="16" spans="1:2" ht="13.8" x14ac:dyDescent="0.3">
      <c r="A16" s="32" t="s">
        <v>54</v>
      </c>
      <c r="B16" s="66">
        <f>B273</f>
        <v>22281.460000000003</v>
      </c>
    </row>
    <row r="17" spans="1:25" ht="13.8" x14ac:dyDescent="0.3">
      <c r="A17" s="32" t="s">
        <v>55</v>
      </c>
      <c r="B17" s="66">
        <f>B291</f>
        <v>18220.86</v>
      </c>
    </row>
    <row r="18" spans="1:25" ht="13.8" x14ac:dyDescent="0.3">
      <c r="A18" s="32" t="s">
        <v>56</v>
      </c>
      <c r="B18" s="66">
        <f>B309</f>
        <v>14920.849999999999</v>
      </c>
    </row>
    <row r="19" spans="1:25" ht="13.8" x14ac:dyDescent="0.3">
      <c r="A19" s="32" t="s">
        <v>57</v>
      </c>
      <c r="B19" s="66">
        <f>B327</f>
        <v>18180.939999999999</v>
      </c>
    </row>
    <row r="20" spans="1:25" ht="13.8" x14ac:dyDescent="0.3">
      <c r="A20" s="32" t="s">
        <v>58</v>
      </c>
      <c r="B20" s="66">
        <f>B345</f>
        <v>19081.07</v>
      </c>
    </row>
    <row r="21" spans="1:25" ht="13.8" x14ac:dyDescent="0.3">
      <c r="A21" s="32" t="s">
        <v>59</v>
      </c>
      <c r="B21" s="66">
        <f>B363</f>
        <v>15540.57</v>
      </c>
    </row>
    <row r="22" spans="1:25" ht="13.8" x14ac:dyDescent="0.3">
      <c r="A22" s="33" t="s">
        <v>60</v>
      </c>
      <c r="B22" s="67">
        <f>'GASTO FACTURAS DEL HOGAR 2023'!B15</f>
        <v>18461.02</v>
      </c>
    </row>
    <row r="23" spans="1:25" ht="20.25" customHeight="1" x14ac:dyDescent="0.3">
      <c r="A23" s="35"/>
      <c r="B23" s="68"/>
    </row>
    <row r="24" spans="1:25" ht="20.25" customHeight="1" x14ac:dyDescent="0.3">
      <c r="A24" s="36" t="s">
        <v>41</v>
      </c>
      <c r="B24" s="68"/>
    </row>
    <row r="25" spans="1:25" ht="13.8" x14ac:dyDescent="0.3">
      <c r="A25" s="107" t="s">
        <v>122</v>
      </c>
      <c r="B25" s="105"/>
      <c r="C25" s="59"/>
      <c r="D25" s="59"/>
      <c r="E25" s="59"/>
      <c r="F25" s="59"/>
      <c r="G25" s="59"/>
      <c r="H25" s="59"/>
      <c r="I25" s="59"/>
      <c r="J25" s="59"/>
      <c r="K25" s="59"/>
      <c r="L25" s="59"/>
      <c r="M25" s="59"/>
      <c r="N25" s="59"/>
      <c r="O25" s="59"/>
      <c r="P25" s="7"/>
      <c r="Q25" s="7"/>
      <c r="R25" s="7"/>
      <c r="S25" s="7"/>
      <c r="T25" s="7"/>
      <c r="U25" s="7"/>
      <c r="V25" s="7"/>
      <c r="W25" s="7"/>
      <c r="X25" s="7"/>
      <c r="Y25" s="7"/>
    </row>
    <row r="26" spans="1:25" ht="13.2" x14ac:dyDescent="0.25">
      <c r="A26" s="60" t="s">
        <v>0</v>
      </c>
      <c r="B26" s="15" t="s">
        <v>118</v>
      </c>
      <c r="C26" s="59"/>
      <c r="D26" s="59"/>
      <c r="E26" s="59"/>
      <c r="F26" s="59"/>
      <c r="G26" s="59"/>
      <c r="H26" s="59"/>
      <c r="I26" s="59"/>
      <c r="J26" s="59"/>
      <c r="K26" s="59"/>
      <c r="L26" s="59"/>
      <c r="M26" s="59"/>
      <c r="N26" s="59"/>
      <c r="O26" s="59"/>
      <c r="P26" s="7"/>
      <c r="Q26" s="7"/>
      <c r="R26" s="7"/>
      <c r="S26" s="7"/>
      <c r="T26" s="7"/>
      <c r="U26" s="7"/>
      <c r="V26" s="7"/>
      <c r="W26" s="7"/>
      <c r="X26" s="7"/>
      <c r="Y26" s="7"/>
    </row>
    <row r="27" spans="1:25" ht="13.8" x14ac:dyDescent="0.25">
      <c r="A27" s="3" t="s">
        <v>5</v>
      </c>
      <c r="B27" s="61">
        <v>289</v>
      </c>
      <c r="C27" s="59"/>
      <c r="D27" s="59"/>
      <c r="E27" s="59"/>
      <c r="F27" s="59"/>
      <c r="G27" s="59"/>
      <c r="H27" s="59"/>
      <c r="I27" s="59"/>
      <c r="J27" s="59"/>
      <c r="K27" s="59"/>
      <c r="L27" s="59"/>
      <c r="M27" s="59"/>
      <c r="N27" s="59"/>
      <c r="O27" s="59"/>
      <c r="P27" s="59"/>
      <c r="Q27" s="59"/>
      <c r="R27" s="59"/>
      <c r="S27" s="7"/>
      <c r="T27" s="7"/>
      <c r="U27" s="7"/>
      <c r="V27" s="7"/>
      <c r="W27" s="7"/>
      <c r="X27" s="7"/>
      <c r="Y27" s="7"/>
    </row>
    <row r="28" spans="1:25" ht="13.8" x14ac:dyDescent="0.25">
      <c r="A28" s="3" t="s">
        <v>6</v>
      </c>
      <c r="B28" s="61">
        <v>607.67999999999995</v>
      </c>
      <c r="C28" s="59"/>
      <c r="D28" s="59"/>
      <c r="E28" s="59"/>
      <c r="F28" s="59"/>
      <c r="G28" s="59"/>
      <c r="H28" s="59"/>
      <c r="I28" s="59"/>
      <c r="J28" s="59"/>
      <c r="K28" s="59"/>
      <c r="L28" s="59"/>
      <c r="M28" s="59"/>
      <c r="N28" s="59"/>
      <c r="O28" s="59"/>
      <c r="P28" s="59"/>
      <c r="Q28" s="59"/>
      <c r="R28" s="59"/>
      <c r="S28" s="7"/>
      <c r="T28" s="7"/>
      <c r="U28" s="7"/>
      <c r="V28" s="7"/>
      <c r="W28" s="7"/>
      <c r="X28" s="7"/>
      <c r="Y28" s="7"/>
    </row>
    <row r="29" spans="1:25" ht="13.8" x14ac:dyDescent="0.25">
      <c r="A29" s="3" t="s">
        <v>7</v>
      </c>
      <c r="B29" s="61">
        <v>34.6</v>
      </c>
      <c r="C29" s="59"/>
      <c r="D29" s="59"/>
      <c r="E29" s="59"/>
      <c r="F29" s="59"/>
      <c r="G29" s="59"/>
      <c r="H29" s="59"/>
      <c r="I29" s="59"/>
      <c r="J29" s="59"/>
      <c r="K29" s="59"/>
      <c r="L29" s="59"/>
      <c r="M29" s="59"/>
      <c r="N29" s="59"/>
      <c r="O29" s="59"/>
      <c r="P29" s="59"/>
      <c r="Q29" s="59"/>
      <c r="R29" s="59"/>
      <c r="S29" s="7"/>
      <c r="T29" s="7"/>
      <c r="U29" s="7"/>
      <c r="V29" s="7"/>
      <c r="W29" s="7"/>
      <c r="X29" s="7"/>
      <c r="Y29" s="7"/>
    </row>
    <row r="30" spans="1:25" ht="13.8" x14ac:dyDescent="0.25">
      <c r="A30" s="3" t="s">
        <v>8</v>
      </c>
      <c r="B30" s="61">
        <v>136.75</v>
      </c>
      <c r="C30" s="59"/>
      <c r="D30" s="59"/>
      <c r="E30" s="59"/>
      <c r="F30" s="59"/>
      <c r="G30" s="59"/>
      <c r="H30" s="59"/>
      <c r="I30" s="59"/>
      <c r="J30" s="59"/>
      <c r="K30" s="59"/>
      <c r="L30" s="59"/>
      <c r="M30" s="59"/>
      <c r="N30" s="59"/>
      <c r="O30" s="59"/>
      <c r="P30" s="59"/>
      <c r="Q30" s="59"/>
      <c r="R30" s="59"/>
      <c r="S30" s="7"/>
      <c r="T30" s="7"/>
      <c r="U30" s="7"/>
      <c r="V30" s="7"/>
      <c r="W30" s="7"/>
      <c r="X30" s="7"/>
      <c r="Y30" s="7"/>
    </row>
    <row r="31" spans="1:25" ht="13.8" x14ac:dyDescent="0.25">
      <c r="A31" s="3" t="s">
        <v>9</v>
      </c>
      <c r="B31" s="61">
        <v>248.68</v>
      </c>
      <c r="C31" s="59"/>
      <c r="D31" s="59"/>
      <c r="E31" s="59"/>
      <c r="F31" s="59"/>
      <c r="G31" s="59"/>
      <c r="H31" s="59"/>
      <c r="I31" s="59"/>
      <c r="J31" s="59"/>
      <c r="K31" s="59"/>
      <c r="L31" s="59"/>
      <c r="M31" s="59"/>
      <c r="N31" s="59"/>
      <c r="O31" s="59"/>
      <c r="P31" s="59"/>
      <c r="Q31" s="59"/>
      <c r="R31" s="59"/>
      <c r="S31" s="7"/>
      <c r="T31" s="7"/>
      <c r="U31" s="7"/>
      <c r="V31" s="7"/>
      <c r="W31" s="7"/>
      <c r="X31" s="7"/>
      <c r="Y31" s="7"/>
    </row>
    <row r="32" spans="1:25" ht="13.8" x14ac:dyDescent="0.25">
      <c r="A32" s="8" t="s">
        <v>13</v>
      </c>
      <c r="B32" s="61">
        <v>579.49</v>
      </c>
      <c r="C32" s="7"/>
      <c r="D32" s="7"/>
      <c r="E32" s="7"/>
      <c r="F32" s="7"/>
      <c r="G32" s="7"/>
      <c r="H32" s="7"/>
      <c r="I32" s="7"/>
      <c r="J32" s="7"/>
      <c r="K32" s="7"/>
      <c r="L32" s="7"/>
      <c r="M32" s="7"/>
      <c r="N32" s="7"/>
      <c r="O32" s="7"/>
      <c r="P32" s="7"/>
      <c r="Q32" s="7"/>
      <c r="R32" s="7"/>
      <c r="S32" s="7"/>
      <c r="T32" s="7"/>
      <c r="U32" s="7"/>
      <c r="V32" s="7"/>
      <c r="W32" s="7"/>
      <c r="X32" s="7"/>
      <c r="Y32" s="7"/>
    </row>
    <row r="33" spans="1:25" ht="13.8" x14ac:dyDescent="0.25">
      <c r="A33" s="10" t="s">
        <v>15</v>
      </c>
      <c r="B33" s="61">
        <v>8124.12</v>
      </c>
    </row>
    <row r="34" spans="1:25" ht="13.8" x14ac:dyDescent="0.25">
      <c r="A34" s="10" t="s">
        <v>16</v>
      </c>
      <c r="B34" s="61">
        <v>59</v>
      </c>
    </row>
    <row r="35" spans="1:25" ht="13.8" x14ac:dyDescent="0.25">
      <c r="A35" s="10" t="s">
        <v>17</v>
      </c>
      <c r="B35" s="61">
        <v>3218.64</v>
      </c>
    </row>
    <row r="36" spans="1:25" ht="13.8" x14ac:dyDescent="0.25">
      <c r="A36" s="10" t="s">
        <v>19</v>
      </c>
      <c r="B36" s="61">
        <v>3395.4</v>
      </c>
    </row>
    <row r="37" spans="1:25" ht="13.8" x14ac:dyDescent="0.25">
      <c r="A37" s="11" t="s">
        <v>20</v>
      </c>
      <c r="B37" s="61">
        <v>573.36</v>
      </c>
    </row>
    <row r="38" spans="1:25" ht="13.8" x14ac:dyDescent="0.25">
      <c r="A38" s="11" t="s">
        <v>21</v>
      </c>
      <c r="B38" s="61">
        <v>546.96</v>
      </c>
    </row>
    <row r="39" spans="1:25" ht="13.2" x14ac:dyDescent="0.25">
      <c r="A39" s="15" t="s">
        <v>119</v>
      </c>
      <c r="B39" s="16">
        <f>SUM(B27:B38)</f>
        <v>17813.68</v>
      </c>
      <c r="C39" s="63"/>
      <c r="D39" s="63"/>
      <c r="E39" s="63"/>
      <c r="F39" s="63"/>
      <c r="G39" s="63"/>
      <c r="H39" s="63"/>
      <c r="I39" s="63"/>
      <c r="J39" s="63"/>
      <c r="K39" s="63"/>
      <c r="L39" s="63"/>
      <c r="M39" s="63"/>
      <c r="N39" s="63"/>
      <c r="O39" s="63"/>
      <c r="P39" s="63"/>
      <c r="Q39" s="63"/>
      <c r="R39" s="63"/>
      <c r="S39" s="63"/>
      <c r="T39" s="63"/>
      <c r="U39" s="63"/>
      <c r="V39" s="63"/>
      <c r="W39" s="63"/>
      <c r="X39" s="63"/>
      <c r="Y39" s="63"/>
    </row>
    <row r="40" spans="1:25" ht="13.2" x14ac:dyDescent="0.25">
      <c r="A40" s="64"/>
      <c r="B40" s="69"/>
      <c r="C40" s="69"/>
      <c r="D40" s="69"/>
      <c r="E40" s="69"/>
      <c r="F40" s="69"/>
      <c r="G40" s="69"/>
      <c r="H40" s="69"/>
      <c r="I40" s="69"/>
      <c r="J40" s="69"/>
      <c r="K40" s="69"/>
      <c r="L40" s="69"/>
      <c r="M40" s="69"/>
      <c r="N40" s="69"/>
      <c r="O40" s="69"/>
      <c r="P40" s="69"/>
      <c r="Q40" s="69"/>
      <c r="R40" s="69"/>
      <c r="S40" s="69"/>
      <c r="T40" s="69"/>
      <c r="U40" s="69"/>
      <c r="V40" s="69"/>
      <c r="W40" s="69"/>
      <c r="X40" s="69"/>
      <c r="Y40" s="70"/>
    </row>
    <row r="41" spans="1:25" ht="13.8" x14ac:dyDescent="0.3">
      <c r="A41" s="68"/>
      <c r="B41" s="68"/>
    </row>
    <row r="42" spans="1:25" ht="13.8" x14ac:dyDescent="0.3">
      <c r="A42" s="36" t="s">
        <v>42</v>
      </c>
      <c r="B42" s="68"/>
    </row>
    <row r="43" spans="1:25" ht="13.8" x14ac:dyDescent="0.3">
      <c r="A43" s="107" t="s">
        <v>123</v>
      </c>
      <c r="B43" s="105"/>
      <c r="C43" s="59"/>
      <c r="D43" s="59"/>
      <c r="E43" s="59"/>
      <c r="F43" s="59"/>
      <c r="G43" s="59"/>
      <c r="H43" s="59"/>
      <c r="I43" s="59"/>
      <c r="J43" s="59"/>
      <c r="K43" s="59"/>
      <c r="L43" s="59"/>
      <c r="M43" s="59"/>
      <c r="N43" s="59"/>
      <c r="O43" s="59"/>
      <c r="P43" s="7"/>
      <c r="Q43" s="7"/>
      <c r="R43" s="7"/>
      <c r="S43" s="7"/>
      <c r="T43" s="7"/>
      <c r="U43" s="7"/>
      <c r="V43" s="7"/>
      <c r="W43" s="7"/>
      <c r="X43" s="7"/>
      <c r="Y43" s="7"/>
    </row>
    <row r="44" spans="1:25" ht="13.2" x14ac:dyDescent="0.25">
      <c r="A44" s="60" t="s">
        <v>0</v>
      </c>
      <c r="B44" s="15" t="s">
        <v>118</v>
      </c>
      <c r="C44" s="59"/>
      <c r="D44" s="59"/>
      <c r="E44" s="59"/>
      <c r="F44" s="59"/>
      <c r="G44" s="59"/>
      <c r="H44" s="59"/>
      <c r="I44" s="59"/>
      <c r="J44" s="59"/>
      <c r="K44" s="59"/>
      <c r="L44" s="59"/>
      <c r="M44" s="59"/>
      <c r="N44" s="59"/>
      <c r="O44" s="59"/>
      <c r="P44" s="7"/>
      <c r="Q44" s="7"/>
      <c r="R44" s="7"/>
      <c r="S44" s="7"/>
      <c r="T44" s="7"/>
      <c r="U44" s="7"/>
      <c r="V44" s="7"/>
      <c r="W44" s="7"/>
      <c r="X44" s="7"/>
      <c r="Y44" s="7"/>
    </row>
    <row r="45" spans="1:25" ht="13.8" x14ac:dyDescent="0.25">
      <c r="A45" s="3" t="s">
        <v>5</v>
      </c>
      <c r="B45" s="61">
        <v>227.08</v>
      </c>
      <c r="C45" s="59"/>
      <c r="D45" s="59"/>
      <c r="E45" s="59"/>
      <c r="F45" s="59"/>
      <c r="G45" s="59"/>
      <c r="H45" s="59"/>
      <c r="I45" s="59"/>
      <c r="J45" s="59"/>
      <c r="K45" s="59"/>
      <c r="L45" s="59"/>
      <c r="M45" s="59"/>
      <c r="N45" s="59"/>
      <c r="O45" s="59"/>
      <c r="P45" s="59"/>
      <c r="Q45" s="59"/>
      <c r="R45" s="59"/>
      <c r="S45" s="7"/>
      <c r="T45" s="7"/>
      <c r="U45" s="7"/>
      <c r="V45" s="7"/>
      <c r="W45" s="7"/>
      <c r="X45" s="7"/>
      <c r="Y45" s="7"/>
    </row>
    <row r="46" spans="1:25" ht="13.8" x14ac:dyDescent="0.25">
      <c r="A46" s="3" t="s">
        <v>6</v>
      </c>
      <c r="B46" s="61">
        <v>607.67999999999995</v>
      </c>
      <c r="C46" s="59"/>
      <c r="D46" s="59"/>
      <c r="E46" s="59"/>
      <c r="F46" s="59"/>
      <c r="G46" s="59"/>
      <c r="H46" s="59"/>
      <c r="I46" s="59"/>
      <c r="J46" s="59"/>
      <c r="K46" s="59"/>
      <c r="L46" s="59"/>
      <c r="M46" s="59"/>
      <c r="N46" s="59"/>
      <c r="O46" s="59"/>
      <c r="P46" s="59"/>
      <c r="Q46" s="59"/>
      <c r="R46" s="59"/>
      <c r="S46" s="7"/>
      <c r="T46" s="7"/>
      <c r="U46" s="7"/>
      <c r="V46" s="7"/>
      <c r="W46" s="7"/>
      <c r="X46" s="7"/>
      <c r="Y46" s="7"/>
    </row>
    <row r="47" spans="1:25" ht="13.8" x14ac:dyDescent="0.25">
      <c r="A47" s="3" t="s">
        <v>7</v>
      </c>
      <c r="B47" s="61">
        <v>34.6</v>
      </c>
      <c r="C47" s="59"/>
      <c r="D47" s="59"/>
      <c r="E47" s="59"/>
      <c r="F47" s="59"/>
      <c r="G47" s="59"/>
      <c r="H47" s="59"/>
      <c r="I47" s="59"/>
      <c r="J47" s="59"/>
      <c r="K47" s="59"/>
      <c r="L47" s="59"/>
      <c r="M47" s="59"/>
      <c r="N47" s="59"/>
      <c r="O47" s="59"/>
      <c r="P47" s="59"/>
      <c r="Q47" s="59"/>
      <c r="R47" s="59"/>
      <c r="S47" s="7"/>
      <c r="T47" s="7"/>
      <c r="U47" s="7"/>
      <c r="V47" s="7"/>
      <c r="W47" s="7"/>
      <c r="X47" s="7"/>
      <c r="Y47" s="7"/>
    </row>
    <row r="48" spans="1:25" ht="13.8" x14ac:dyDescent="0.25">
      <c r="A48" s="3" t="s">
        <v>8</v>
      </c>
      <c r="B48" s="61">
        <v>136.75</v>
      </c>
      <c r="C48" s="59"/>
      <c r="D48" s="59"/>
      <c r="E48" s="59"/>
      <c r="F48" s="59"/>
      <c r="G48" s="59"/>
      <c r="H48" s="59"/>
      <c r="I48" s="59"/>
      <c r="J48" s="59"/>
      <c r="K48" s="59"/>
      <c r="L48" s="59"/>
      <c r="M48" s="59"/>
      <c r="N48" s="59"/>
      <c r="O48" s="59"/>
      <c r="P48" s="59"/>
      <c r="Q48" s="59"/>
      <c r="R48" s="59"/>
      <c r="S48" s="7"/>
      <c r="T48" s="7"/>
      <c r="U48" s="7"/>
      <c r="V48" s="7"/>
      <c r="W48" s="7"/>
      <c r="X48" s="7"/>
      <c r="Y48" s="7"/>
    </row>
    <row r="49" spans="1:25" ht="13.8" x14ac:dyDescent="0.25">
      <c r="A49" s="3" t="s">
        <v>9</v>
      </c>
      <c r="B49" s="61">
        <v>248.68</v>
      </c>
      <c r="C49" s="59"/>
      <c r="D49" s="59"/>
      <c r="E49" s="59"/>
      <c r="F49" s="59"/>
      <c r="G49" s="59"/>
      <c r="H49" s="59"/>
      <c r="I49" s="59"/>
      <c r="J49" s="59"/>
      <c r="K49" s="59"/>
      <c r="L49" s="59"/>
      <c r="M49" s="59"/>
      <c r="N49" s="59"/>
      <c r="O49" s="59"/>
      <c r="P49" s="59"/>
      <c r="Q49" s="59"/>
      <c r="R49" s="59"/>
      <c r="S49" s="7"/>
      <c r="T49" s="7"/>
      <c r="U49" s="7"/>
      <c r="V49" s="7"/>
      <c r="W49" s="7"/>
      <c r="X49" s="7"/>
      <c r="Y49" s="7"/>
    </row>
    <row r="50" spans="1:25" ht="13.8" x14ac:dyDescent="0.25">
      <c r="A50" s="8" t="s">
        <v>13</v>
      </c>
      <c r="B50" s="61">
        <v>579.49</v>
      </c>
      <c r="C50" s="7"/>
      <c r="D50" s="7"/>
      <c r="E50" s="7"/>
      <c r="F50" s="7"/>
      <c r="G50" s="7"/>
      <c r="H50" s="7"/>
      <c r="I50" s="7"/>
      <c r="J50" s="7"/>
      <c r="K50" s="7"/>
      <c r="L50" s="7"/>
      <c r="M50" s="7"/>
      <c r="N50" s="7"/>
      <c r="O50" s="7"/>
      <c r="P50" s="7"/>
      <c r="Q50" s="7"/>
      <c r="R50" s="7"/>
      <c r="S50" s="7"/>
      <c r="T50" s="7"/>
      <c r="U50" s="7"/>
      <c r="V50" s="7"/>
      <c r="W50" s="7"/>
      <c r="X50" s="7"/>
      <c r="Y50" s="7"/>
    </row>
    <row r="51" spans="1:25" ht="13.8" x14ac:dyDescent="0.25">
      <c r="A51" s="10" t="s">
        <v>15</v>
      </c>
      <c r="B51" s="61">
        <v>8307.7199999999993</v>
      </c>
    </row>
    <row r="52" spans="1:25" ht="13.8" x14ac:dyDescent="0.25">
      <c r="A52" s="10" t="s">
        <v>16</v>
      </c>
      <c r="B52" s="61">
        <v>59</v>
      </c>
    </row>
    <row r="53" spans="1:25" ht="13.8" x14ac:dyDescent="0.25">
      <c r="A53" s="10" t="s">
        <v>17</v>
      </c>
      <c r="B53" s="61">
        <v>3218.64</v>
      </c>
    </row>
    <row r="54" spans="1:25" ht="13.8" x14ac:dyDescent="0.25">
      <c r="A54" s="10" t="s">
        <v>19</v>
      </c>
      <c r="B54" s="61">
        <v>3395.4</v>
      </c>
    </row>
    <row r="55" spans="1:25" ht="13.8" x14ac:dyDescent="0.25">
      <c r="A55" s="11" t="s">
        <v>20</v>
      </c>
      <c r="B55" s="61">
        <v>573.36</v>
      </c>
    </row>
    <row r="56" spans="1:25" ht="13.8" x14ac:dyDescent="0.25">
      <c r="A56" s="11" t="s">
        <v>21</v>
      </c>
      <c r="B56" s="61">
        <v>546.96</v>
      </c>
    </row>
    <row r="57" spans="1:25" ht="13.2" x14ac:dyDescent="0.25">
      <c r="A57" s="15" t="s">
        <v>119</v>
      </c>
      <c r="B57" s="16">
        <f>SUM(B45:B56)</f>
        <v>17935.36</v>
      </c>
      <c r="C57" s="63"/>
      <c r="D57" s="63"/>
      <c r="E57" s="63"/>
      <c r="F57" s="63"/>
      <c r="G57" s="63"/>
      <c r="H57" s="63"/>
      <c r="I57" s="63"/>
      <c r="J57" s="63"/>
      <c r="K57" s="63"/>
      <c r="L57" s="63"/>
      <c r="M57" s="63"/>
      <c r="N57" s="63"/>
      <c r="O57" s="63"/>
      <c r="P57" s="63"/>
      <c r="Q57" s="63"/>
      <c r="R57" s="63"/>
      <c r="S57" s="63"/>
      <c r="T57" s="63"/>
      <c r="U57" s="63"/>
      <c r="V57" s="63"/>
      <c r="W57" s="63"/>
      <c r="X57" s="63"/>
      <c r="Y57" s="63"/>
    </row>
    <row r="58" spans="1:25" ht="13.2" x14ac:dyDescent="0.25">
      <c r="A58" s="64"/>
      <c r="B58" s="69"/>
      <c r="C58" s="69"/>
      <c r="D58" s="69"/>
      <c r="E58" s="69"/>
      <c r="F58" s="69"/>
      <c r="G58" s="69"/>
      <c r="H58" s="69"/>
      <c r="I58" s="69"/>
      <c r="J58" s="69"/>
      <c r="K58" s="69"/>
      <c r="L58" s="69"/>
      <c r="M58" s="69"/>
      <c r="N58" s="69"/>
      <c r="O58" s="69"/>
      <c r="P58" s="69"/>
      <c r="Q58" s="69"/>
      <c r="R58" s="69"/>
      <c r="S58" s="69"/>
      <c r="T58" s="69"/>
      <c r="U58" s="69"/>
      <c r="V58" s="69"/>
      <c r="W58" s="69"/>
      <c r="X58" s="69"/>
      <c r="Y58" s="70"/>
    </row>
    <row r="59" spans="1:25" ht="13.8" x14ac:dyDescent="0.3">
      <c r="A59" s="68"/>
      <c r="B59" s="68"/>
    </row>
    <row r="60" spans="1:25" ht="13.8" x14ac:dyDescent="0.3">
      <c r="A60" s="36" t="s">
        <v>43</v>
      </c>
      <c r="B60" s="68"/>
    </row>
    <row r="61" spans="1:25" ht="13.8" x14ac:dyDescent="0.3">
      <c r="A61" s="107" t="s">
        <v>124</v>
      </c>
      <c r="B61" s="105"/>
      <c r="C61" s="59"/>
      <c r="D61" s="59"/>
      <c r="E61" s="59"/>
      <c r="F61" s="59"/>
      <c r="G61" s="59"/>
      <c r="H61" s="59"/>
      <c r="I61" s="59"/>
      <c r="J61" s="59"/>
      <c r="K61" s="59"/>
      <c r="L61" s="59"/>
      <c r="M61" s="59"/>
      <c r="N61" s="59"/>
      <c r="O61" s="59"/>
      <c r="P61" s="7"/>
      <c r="Q61" s="7"/>
      <c r="R61" s="7"/>
      <c r="S61" s="7"/>
      <c r="T61" s="7"/>
      <c r="U61" s="7"/>
      <c r="V61" s="7"/>
      <c r="W61" s="7"/>
      <c r="X61" s="7"/>
      <c r="Y61" s="7"/>
    </row>
    <row r="62" spans="1:25" ht="13.2" x14ac:dyDescent="0.25">
      <c r="A62" s="60" t="s">
        <v>0</v>
      </c>
      <c r="B62" s="15" t="s">
        <v>118</v>
      </c>
      <c r="C62" s="59"/>
      <c r="D62" s="59"/>
      <c r="E62" s="59"/>
      <c r="F62" s="59"/>
      <c r="G62" s="59"/>
      <c r="H62" s="59"/>
      <c r="I62" s="59"/>
      <c r="J62" s="59"/>
      <c r="K62" s="59"/>
      <c r="L62" s="59"/>
      <c r="M62" s="59"/>
      <c r="N62" s="59"/>
      <c r="O62" s="59"/>
      <c r="P62" s="7"/>
      <c r="Q62" s="7"/>
      <c r="R62" s="7"/>
      <c r="S62" s="7"/>
      <c r="T62" s="7"/>
      <c r="U62" s="7"/>
      <c r="V62" s="7"/>
      <c r="W62" s="7"/>
      <c r="X62" s="7"/>
      <c r="Y62" s="7"/>
    </row>
    <row r="63" spans="1:25" ht="13.8" x14ac:dyDescent="0.25">
      <c r="A63" s="3" t="s">
        <v>5</v>
      </c>
      <c r="B63" s="61">
        <v>302.5</v>
      </c>
      <c r="C63" s="59"/>
      <c r="D63" s="59"/>
      <c r="E63" s="59"/>
      <c r="F63" s="59"/>
      <c r="G63" s="59"/>
      <c r="H63" s="59"/>
      <c r="I63" s="59"/>
      <c r="J63" s="59"/>
      <c r="K63" s="59"/>
      <c r="L63" s="59"/>
      <c r="M63" s="59"/>
      <c r="N63" s="59"/>
      <c r="O63" s="59"/>
      <c r="P63" s="59"/>
      <c r="Q63" s="59"/>
      <c r="R63" s="59"/>
      <c r="S63" s="7"/>
      <c r="T63" s="7"/>
      <c r="U63" s="7"/>
      <c r="V63" s="7"/>
      <c r="W63" s="7"/>
      <c r="X63" s="7"/>
      <c r="Y63" s="7"/>
    </row>
    <row r="64" spans="1:25" ht="13.8" x14ac:dyDescent="0.25">
      <c r="A64" s="3" t="s">
        <v>6</v>
      </c>
      <c r="B64" s="61">
        <v>607.67999999999995</v>
      </c>
      <c r="C64" s="59"/>
      <c r="D64" s="59"/>
      <c r="E64" s="59"/>
      <c r="F64" s="59"/>
      <c r="G64" s="59"/>
      <c r="H64" s="59"/>
      <c r="I64" s="59"/>
      <c r="J64" s="59"/>
      <c r="K64" s="59"/>
      <c r="L64" s="59"/>
      <c r="M64" s="59"/>
      <c r="N64" s="59"/>
      <c r="O64" s="59"/>
      <c r="P64" s="59"/>
      <c r="Q64" s="59"/>
      <c r="R64" s="59"/>
      <c r="S64" s="7"/>
      <c r="T64" s="7"/>
      <c r="U64" s="7"/>
      <c r="V64" s="7"/>
      <c r="W64" s="7"/>
      <c r="X64" s="7"/>
      <c r="Y64" s="7"/>
    </row>
    <row r="65" spans="1:25" ht="13.8" x14ac:dyDescent="0.25">
      <c r="A65" s="3" t="s">
        <v>7</v>
      </c>
      <c r="B65" s="61">
        <v>34.6</v>
      </c>
      <c r="C65" s="59"/>
      <c r="D65" s="59"/>
      <c r="E65" s="59"/>
      <c r="F65" s="59"/>
      <c r="G65" s="59"/>
      <c r="H65" s="59"/>
      <c r="I65" s="59"/>
      <c r="J65" s="59"/>
      <c r="K65" s="59"/>
      <c r="L65" s="59"/>
      <c r="M65" s="59"/>
      <c r="N65" s="59"/>
      <c r="O65" s="59"/>
      <c r="P65" s="59"/>
      <c r="Q65" s="59"/>
      <c r="R65" s="59"/>
      <c r="S65" s="7"/>
      <c r="T65" s="7"/>
      <c r="U65" s="7"/>
      <c r="V65" s="7"/>
      <c r="W65" s="7"/>
      <c r="X65" s="7"/>
      <c r="Y65" s="7"/>
    </row>
    <row r="66" spans="1:25" ht="13.8" x14ac:dyDescent="0.25">
      <c r="A66" s="3" t="s">
        <v>8</v>
      </c>
      <c r="B66" s="61">
        <v>136.75</v>
      </c>
      <c r="C66" s="59"/>
      <c r="D66" s="59"/>
      <c r="E66" s="59"/>
      <c r="F66" s="59"/>
      <c r="G66" s="59"/>
      <c r="H66" s="59"/>
      <c r="I66" s="59"/>
      <c r="J66" s="59"/>
      <c r="K66" s="59"/>
      <c r="L66" s="59"/>
      <c r="M66" s="59"/>
      <c r="N66" s="59"/>
      <c r="O66" s="59"/>
      <c r="P66" s="59"/>
      <c r="Q66" s="59"/>
      <c r="R66" s="59"/>
      <c r="S66" s="7"/>
      <c r="T66" s="7"/>
      <c r="U66" s="7"/>
      <c r="V66" s="7"/>
      <c r="W66" s="7"/>
      <c r="X66" s="7"/>
      <c r="Y66" s="7"/>
    </row>
    <row r="67" spans="1:25" ht="13.8" x14ac:dyDescent="0.25">
      <c r="A67" s="3" t="s">
        <v>9</v>
      </c>
      <c r="B67" s="61">
        <v>248.68</v>
      </c>
      <c r="C67" s="59"/>
      <c r="D67" s="59"/>
      <c r="E67" s="59"/>
      <c r="F67" s="59"/>
      <c r="G67" s="59"/>
      <c r="H67" s="59"/>
      <c r="I67" s="59"/>
      <c r="J67" s="59"/>
      <c r="K67" s="59"/>
      <c r="L67" s="59"/>
      <c r="M67" s="59"/>
      <c r="N67" s="59"/>
      <c r="O67" s="59"/>
      <c r="P67" s="59"/>
      <c r="Q67" s="59"/>
      <c r="R67" s="59"/>
      <c r="S67" s="7"/>
      <c r="T67" s="7"/>
      <c r="U67" s="7"/>
      <c r="V67" s="7"/>
      <c r="W67" s="7"/>
      <c r="X67" s="7"/>
      <c r="Y67" s="7"/>
    </row>
    <row r="68" spans="1:25" ht="13.8" x14ac:dyDescent="0.25">
      <c r="A68" s="8" t="s">
        <v>13</v>
      </c>
      <c r="B68" s="61">
        <v>579.49</v>
      </c>
      <c r="C68" s="7"/>
      <c r="D68" s="7"/>
      <c r="E68" s="7"/>
      <c r="F68" s="7"/>
      <c r="G68" s="7"/>
      <c r="H68" s="7"/>
      <c r="I68" s="7"/>
      <c r="J68" s="7"/>
      <c r="K68" s="7"/>
      <c r="L68" s="7"/>
      <c r="M68" s="7"/>
      <c r="N68" s="7"/>
      <c r="O68" s="7"/>
      <c r="P68" s="7"/>
      <c r="Q68" s="7"/>
      <c r="R68" s="7"/>
      <c r="S68" s="7"/>
      <c r="T68" s="7"/>
      <c r="U68" s="7"/>
      <c r="V68" s="7"/>
      <c r="W68" s="7"/>
      <c r="X68" s="7"/>
      <c r="Y68" s="7"/>
    </row>
    <row r="69" spans="1:25" ht="13.8" x14ac:dyDescent="0.25">
      <c r="A69" s="10" t="s">
        <v>15</v>
      </c>
      <c r="B69" s="61">
        <v>6320.52</v>
      </c>
    </row>
    <row r="70" spans="1:25" ht="13.8" x14ac:dyDescent="0.25">
      <c r="A70" s="10" t="s">
        <v>16</v>
      </c>
      <c r="B70" s="61">
        <v>59</v>
      </c>
    </row>
    <row r="71" spans="1:25" ht="13.8" x14ac:dyDescent="0.25">
      <c r="A71" s="10" t="s">
        <v>17</v>
      </c>
      <c r="B71" s="61">
        <v>3218.64</v>
      </c>
    </row>
    <row r="72" spans="1:25" ht="13.8" x14ac:dyDescent="0.25">
      <c r="A72" s="10" t="s">
        <v>19</v>
      </c>
      <c r="B72" s="61">
        <v>3395.4</v>
      </c>
    </row>
    <row r="73" spans="1:25" ht="13.8" x14ac:dyDescent="0.25">
      <c r="A73" s="11" t="s">
        <v>20</v>
      </c>
      <c r="B73" s="61">
        <v>573.36</v>
      </c>
    </row>
    <row r="74" spans="1:25" ht="13.8" x14ac:dyDescent="0.25">
      <c r="A74" s="11" t="s">
        <v>21</v>
      </c>
      <c r="B74" s="61">
        <v>546.96</v>
      </c>
    </row>
    <row r="75" spans="1:25" ht="13.2" x14ac:dyDescent="0.25">
      <c r="A75" s="15" t="s">
        <v>119</v>
      </c>
      <c r="B75" s="16">
        <f>SUM(B63:B74)</f>
        <v>16023.580000000002</v>
      </c>
      <c r="C75" s="63"/>
      <c r="D75" s="63"/>
      <c r="E75" s="63"/>
      <c r="F75" s="63"/>
      <c r="G75" s="63"/>
      <c r="H75" s="63"/>
      <c r="I75" s="63"/>
      <c r="J75" s="63"/>
      <c r="K75" s="63"/>
      <c r="L75" s="63"/>
      <c r="M75" s="63"/>
      <c r="N75" s="63"/>
      <c r="O75" s="63"/>
      <c r="P75" s="63"/>
      <c r="Q75" s="63"/>
      <c r="R75" s="63"/>
      <c r="S75" s="63"/>
      <c r="T75" s="63"/>
      <c r="U75" s="63"/>
      <c r="V75" s="63"/>
      <c r="W75" s="63"/>
      <c r="X75" s="63"/>
      <c r="Y75" s="63"/>
    </row>
    <row r="76" spans="1:25" ht="13.2" x14ac:dyDescent="0.25">
      <c r="A76" s="64"/>
      <c r="B76" s="69"/>
      <c r="C76" s="69"/>
      <c r="D76" s="69"/>
      <c r="E76" s="69"/>
      <c r="F76" s="69"/>
      <c r="G76" s="69"/>
      <c r="H76" s="69"/>
      <c r="I76" s="69"/>
      <c r="J76" s="69"/>
      <c r="K76" s="69"/>
      <c r="L76" s="69"/>
      <c r="M76" s="69"/>
      <c r="N76" s="69"/>
      <c r="O76" s="69"/>
      <c r="P76" s="69"/>
      <c r="Q76" s="69"/>
      <c r="R76" s="69"/>
      <c r="S76" s="69"/>
      <c r="T76" s="69"/>
      <c r="U76" s="69"/>
      <c r="V76" s="69"/>
      <c r="W76" s="69"/>
      <c r="X76" s="69"/>
      <c r="Y76" s="70"/>
    </row>
    <row r="77" spans="1:25" ht="13.8" x14ac:dyDescent="0.3">
      <c r="A77" s="68"/>
      <c r="B77" s="68"/>
    </row>
    <row r="78" spans="1:25" ht="13.8" x14ac:dyDescent="0.3">
      <c r="A78" s="36" t="s">
        <v>44</v>
      </c>
      <c r="B78" s="68"/>
    </row>
    <row r="79" spans="1:25" ht="13.8" x14ac:dyDescent="0.3">
      <c r="A79" s="107" t="s">
        <v>125</v>
      </c>
      <c r="B79" s="105"/>
      <c r="C79" s="59"/>
      <c r="D79" s="59"/>
      <c r="E79" s="59"/>
      <c r="F79" s="59"/>
      <c r="G79" s="59"/>
      <c r="H79" s="59"/>
      <c r="I79" s="59"/>
      <c r="J79" s="59"/>
      <c r="K79" s="59"/>
      <c r="L79" s="59"/>
      <c r="M79" s="59"/>
      <c r="N79" s="59"/>
      <c r="O79" s="59"/>
      <c r="P79" s="7"/>
      <c r="Q79" s="7"/>
      <c r="R79" s="7"/>
      <c r="S79" s="7"/>
      <c r="T79" s="7"/>
      <c r="U79" s="7"/>
      <c r="V79" s="7"/>
      <c r="W79" s="7"/>
      <c r="X79" s="7"/>
      <c r="Y79" s="7"/>
    </row>
    <row r="80" spans="1:25" ht="13.2" x14ac:dyDescent="0.25">
      <c r="A80" s="60" t="s">
        <v>0</v>
      </c>
      <c r="B80" s="15" t="s">
        <v>118</v>
      </c>
      <c r="C80" s="59"/>
      <c r="D80" s="59"/>
      <c r="E80" s="59"/>
      <c r="F80" s="59"/>
      <c r="G80" s="59"/>
      <c r="H80" s="59"/>
      <c r="I80" s="59"/>
      <c r="J80" s="59"/>
      <c r="K80" s="59"/>
      <c r="L80" s="59"/>
      <c r="M80" s="59"/>
      <c r="N80" s="59"/>
      <c r="O80" s="59"/>
      <c r="P80" s="7"/>
      <c r="Q80" s="7"/>
      <c r="R80" s="7"/>
      <c r="S80" s="7"/>
      <c r="T80" s="7"/>
      <c r="U80" s="7"/>
      <c r="V80" s="7"/>
      <c r="W80" s="7"/>
      <c r="X80" s="7"/>
      <c r="Y80" s="7"/>
    </row>
    <row r="81" spans="1:25" ht="13.8" x14ac:dyDescent="0.25">
      <c r="A81" s="3" t="s">
        <v>5</v>
      </c>
      <c r="B81" s="61">
        <v>263.83</v>
      </c>
      <c r="C81" s="59"/>
      <c r="D81" s="59"/>
      <c r="E81" s="59"/>
      <c r="F81" s="59"/>
      <c r="G81" s="59"/>
      <c r="H81" s="59"/>
      <c r="I81" s="59"/>
      <c r="J81" s="59"/>
      <c r="K81" s="59"/>
      <c r="L81" s="59"/>
      <c r="M81" s="59"/>
      <c r="N81" s="59"/>
      <c r="O81" s="59"/>
      <c r="P81" s="59"/>
      <c r="Q81" s="59"/>
      <c r="R81" s="59"/>
      <c r="S81" s="7"/>
      <c r="T81" s="7"/>
      <c r="U81" s="7"/>
      <c r="V81" s="7"/>
      <c r="W81" s="7"/>
      <c r="X81" s="7"/>
      <c r="Y81" s="7"/>
    </row>
    <row r="82" spans="1:25" ht="13.8" x14ac:dyDescent="0.25">
      <c r="A82" s="3" t="s">
        <v>6</v>
      </c>
      <c r="B82" s="61">
        <v>607.67999999999995</v>
      </c>
      <c r="C82" s="59"/>
      <c r="D82" s="59"/>
      <c r="E82" s="59"/>
      <c r="F82" s="59"/>
      <c r="G82" s="59"/>
      <c r="H82" s="59"/>
      <c r="I82" s="59"/>
      <c r="J82" s="59"/>
      <c r="K82" s="59"/>
      <c r="L82" s="59"/>
      <c r="M82" s="59"/>
      <c r="N82" s="59"/>
      <c r="O82" s="59"/>
      <c r="P82" s="59"/>
      <c r="Q82" s="59"/>
      <c r="R82" s="59"/>
      <c r="S82" s="7"/>
      <c r="T82" s="7"/>
      <c r="U82" s="7"/>
      <c r="V82" s="7"/>
      <c r="W82" s="7"/>
      <c r="X82" s="7"/>
      <c r="Y82" s="7"/>
    </row>
    <row r="83" spans="1:25" ht="13.8" x14ac:dyDescent="0.25">
      <c r="A83" s="3" t="s">
        <v>7</v>
      </c>
      <c r="B83" s="61">
        <v>34.6</v>
      </c>
      <c r="C83" s="59"/>
      <c r="D83" s="59"/>
      <c r="E83" s="59"/>
      <c r="F83" s="59"/>
      <c r="G83" s="59"/>
      <c r="H83" s="59"/>
      <c r="I83" s="59"/>
      <c r="J83" s="59"/>
      <c r="K83" s="59"/>
      <c r="L83" s="59"/>
      <c r="M83" s="59"/>
      <c r="N83" s="59"/>
      <c r="O83" s="59"/>
      <c r="P83" s="59"/>
      <c r="Q83" s="59"/>
      <c r="R83" s="59"/>
      <c r="S83" s="7"/>
      <c r="T83" s="7"/>
      <c r="U83" s="7"/>
      <c r="V83" s="7"/>
      <c r="W83" s="7"/>
      <c r="X83" s="7"/>
      <c r="Y83" s="7"/>
    </row>
    <row r="84" spans="1:25" ht="13.8" x14ac:dyDescent="0.25">
      <c r="A84" s="3" t="s">
        <v>8</v>
      </c>
      <c r="B84" s="61">
        <v>136.75</v>
      </c>
      <c r="C84" s="59"/>
      <c r="D84" s="59"/>
      <c r="E84" s="59"/>
      <c r="F84" s="59"/>
      <c r="G84" s="59"/>
      <c r="H84" s="59"/>
      <c r="I84" s="59"/>
      <c r="J84" s="59"/>
      <c r="K84" s="59"/>
      <c r="L84" s="59"/>
      <c r="M84" s="59"/>
      <c r="N84" s="59"/>
      <c r="O84" s="59"/>
      <c r="P84" s="59"/>
      <c r="Q84" s="59"/>
      <c r="R84" s="59"/>
      <c r="S84" s="7"/>
      <c r="T84" s="7"/>
      <c r="U84" s="7"/>
      <c r="V84" s="7"/>
      <c r="W84" s="7"/>
      <c r="X84" s="7"/>
      <c r="Y84" s="7"/>
    </row>
    <row r="85" spans="1:25" ht="13.8" x14ac:dyDescent="0.25">
      <c r="A85" s="3" t="s">
        <v>9</v>
      </c>
      <c r="B85" s="61">
        <v>248.68</v>
      </c>
      <c r="C85" s="59"/>
      <c r="D85" s="59"/>
      <c r="E85" s="59"/>
      <c r="F85" s="59"/>
      <c r="G85" s="59"/>
      <c r="H85" s="59"/>
      <c r="I85" s="59"/>
      <c r="J85" s="59"/>
      <c r="K85" s="59"/>
      <c r="L85" s="59"/>
      <c r="M85" s="59"/>
      <c r="N85" s="59"/>
      <c r="O85" s="59"/>
      <c r="P85" s="59"/>
      <c r="Q85" s="59"/>
      <c r="R85" s="59"/>
      <c r="S85" s="7"/>
      <c r="T85" s="7"/>
      <c r="U85" s="7"/>
      <c r="V85" s="7"/>
      <c r="W85" s="7"/>
      <c r="X85" s="7"/>
      <c r="Y85" s="7"/>
    </row>
    <row r="86" spans="1:25" ht="13.8" x14ac:dyDescent="0.25">
      <c r="A86" s="8" t="s">
        <v>13</v>
      </c>
      <c r="B86" s="61">
        <v>579.49</v>
      </c>
      <c r="C86" s="7"/>
      <c r="D86" s="7"/>
      <c r="E86" s="7"/>
      <c r="F86" s="7"/>
      <c r="G86" s="7"/>
      <c r="H86" s="7"/>
      <c r="I86" s="7"/>
      <c r="J86" s="7"/>
      <c r="K86" s="7"/>
      <c r="L86" s="7"/>
      <c r="M86" s="7"/>
      <c r="N86" s="7"/>
      <c r="O86" s="7"/>
      <c r="P86" s="7"/>
      <c r="Q86" s="7"/>
      <c r="R86" s="7"/>
      <c r="S86" s="7"/>
      <c r="T86" s="7"/>
      <c r="U86" s="7"/>
      <c r="V86" s="7"/>
      <c r="W86" s="7"/>
      <c r="X86" s="7"/>
      <c r="Y86" s="7"/>
    </row>
    <row r="87" spans="1:25" ht="13.8" x14ac:dyDescent="0.25">
      <c r="A87" s="10" t="s">
        <v>15</v>
      </c>
      <c r="B87" s="61">
        <v>14055.36</v>
      </c>
    </row>
    <row r="88" spans="1:25" ht="13.8" x14ac:dyDescent="0.25">
      <c r="A88" s="10" t="s">
        <v>16</v>
      </c>
      <c r="B88" s="61">
        <v>59</v>
      </c>
    </row>
    <row r="89" spans="1:25" ht="13.8" x14ac:dyDescent="0.25">
      <c r="A89" s="10" t="s">
        <v>17</v>
      </c>
      <c r="B89" s="61">
        <v>3218.64</v>
      </c>
    </row>
    <row r="90" spans="1:25" ht="13.8" x14ac:dyDescent="0.25">
      <c r="A90" s="10" t="s">
        <v>19</v>
      </c>
      <c r="B90" s="61">
        <v>3395.4</v>
      </c>
    </row>
    <row r="91" spans="1:25" ht="13.8" x14ac:dyDescent="0.25">
      <c r="A91" s="11" t="s">
        <v>20</v>
      </c>
      <c r="B91" s="61">
        <v>573.36</v>
      </c>
    </row>
    <row r="92" spans="1:25" ht="13.8" x14ac:dyDescent="0.25">
      <c r="A92" s="11" t="s">
        <v>21</v>
      </c>
      <c r="B92" s="61">
        <v>546.96</v>
      </c>
    </row>
    <row r="93" spans="1:25" ht="13.2" x14ac:dyDescent="0.25">
      <c r="A93" s="15" t="s">
        <v>119</v>
      </c>
      <c r="B93" s="16">
        <f>SUM(B81:B92)</f>
        <v>23719.750000000004</v>
      </c>
      <c r="C93" s="63"/>
      <c r="D93" s="63"/>
      <c r="E93" s="63"/>
      <c r="F93" s="63"/>
      <c r="G93" s="63"/>
      <c r="H93" s="63"/>
      <c r="I93" s="63"/>
      <c r="J93" s="63"/>
      <c r="K93" s="63"/>
      <c r="L93" s="63"/>
      <c r="M93" s="63"/>
      <c r="N93" s="63"/>
      <c r="O93" s="63"/>
      <c r="P93" s="63"/>
      <c r="Q93" s="63"/>
      <c r="R93" s="63"/>
      <c r="S93" s="63"/>
      <c r="T93" s="63"/>
      <c r="U93" s="63"/>
      <c r="V93" s="63"/>
      <c r="W93" s="63"/>
      <c r="X93" s="63"/>
      <c r="Y93" s="63"/>
    </row>
    <row r="94" spans="1:25" ht="13.2" x14ac:dyDescent="0.25">
      <c r="A94" s="64"/>
      <c r="B94" s="69"/>
      <c r="C94" s="69"/>
      <c r="D94" s="69"/>
      <c r="E94" s="69"/>
      <c r="F94" s="69"/>
      <c r="G94" s="69"/>
      <c r="H94" s="69"/>
      <c r="I94" s="69"/>
      <c r="J94" s="69"/>
      <c r="K94" s="69"/>
      <c r="L94" s="69"/>
      <c r="M94" s="69"/>
      <c r="N94" s="69"/>
      <c r="O94" s="69"/>
      <c r="P94" s="69"/>
      <c r="Q94" s="69"/>
      <c r="R94" s="69"/>
      <c r="S94" s="69"/>
      <c r="T94" s="69"/>
      <c r="U94" s="69"/>
      <c r="V94" s="69"/>
      <c r="W94" s="69"/>
      <c r="X94" s="69"/>
      <c r="Y94" s="70"/>
    </row>
    <row r="95" spans="1:25" ht="13.8" x14ac:dyDescent="0.3">
      <c r="A95" s="68"/>
      <c r="B95" s="68"/>
    </row>
    <row r="96" spans="1:25" ht="13.8" x14ac:dyDescent="0.3">
      <c r="A96" s="36" t="s">
        <v>45</v>
      </c>
      <c r="B96" s="68"/>
    </row>
    <row r="97" spans="1:25" ht="13.8" x14ac:dyDescent="0.3">
      <c r="A97" s="107" t="s">
        <v>126</v>
      </c>
      <c r="B97" s="105"/>
      <c r="C97" s="59"/>
      <c r="D97" s="59"/>
      <c r="E97" s="59"/>
      <c r="F97" s="59"/>
      <c r="G97" s="59"/>
      <c r="H97" s="59"/>
      <c r="I97" s="59"/>
      <c r="J97" s="59"/>
      <c r="K97" s="59"/>
      <c r="L97" s="59"/>
      <c r="M97" s="59"/>
      <c r="N97" s="59"/>
      <c r="O97" s="59"/>
      <c r="P97" s="7"/>
      <c r="Q97" s="7"/>
      <c r="R97" s="7"/>
      <c r="S97" s="7"/>
      <c r="T97" s="7"/>
      <c r="U97" s="7"/>
      <c r="V97" s="7"/>
      <c r="W97" s="7"/>
      <c r="X97" s="7"/>
      <c r="Y97" s="7"/>
    </row>
    <row r="98" spans="1:25" ht="13.2" x14ac:dyDescent="0.25">
      <c r="A98" s="60" t="s">
        <v>0</v>
      </c>
      <c r="B98" s="15" t="s">
        <v>118</v>
      </c>
      <c r="C98" s="59"/>
      <c r="D98" s="59"/>
      <c r="E98" s="59"/>
      <c r="F98" s="59"/>
      <c r="G98" s="59"/>
      <c r="H98" s="59"/>
      <c r="I98" s="59"/>
      <c r="J98" s="59"/>
      <c r="K98" s="59"/>
      <c r="L98" s="59"/>
      <c r="M98" s="59"/>
      <c r="N98" s="59"/>
      <c r="O98" s="59"/>
      <c r="P98" s="7"/>
      <c r="Q98" s="7"/>
      <c r="R98" s="7"/>
      <c r="S98" s="7"/>
      <c r="T98" s="7"/>
      <c r="U98" s="7"/>
      <c r="V98" s="7"/>
      <c r="W98" s="7"/>
      <c r="X98" s="7"/>
      <c r="Y98" s="7"/>
    </row>
    <row r="99" spans="1:25" ht="13.8" x14ac:dyDescent="0.25">
      <c r="A99" s="3" t="s">
        <v>5</v>
      </c>
      <c r="B99" s="61">
        <v>320.72000000000003</v>
      </c>
      <c r="C99" s="59"/>
      <c r="D99" s="59"/>
      <c r="E99" s="59"/>
      <c r="F99" s="59"/>
      <c r="G99" s="59"/>
      <c r="H99" s="59"/>
      <c r="I99" s="59"/>
      <c r="J99" s="59"/>
      <c r="K99" s="59"/>
      <c r="L99" s="59"/>
      <c r="M99" s="59"/>
      <c r="N99" s="59"/>
      <c r="O99" s="59"/>
      <c r="P99" s="59"/>
      <c r="Q99" s="59"/>
      <c r="R99" s="59"/>
      <c r="S99" s="7"/>
      <c r="T99" s="7"/>
      <c r="U99" s="7"/>
      <c r="V99" s="7"/>
      <c r="W99" s="7"/>
      <c r="X99" s="7"/>
      <c r="Y99" s="7"/>
    </row>
    <row r="100" spans="1:25" ht="13.8" x14ac:dyDescent="0.25">
      <c r="A100" s="3" t="s">
        <v>6</v>
      </c>
      <c r="B100" s="61">
        <v>607.67999999999995</v>
      </c>
      <c r="C100" s="59"/>
      <c r="D100" s="59"/>
      <c r="E100" s="59"/>
      <c r="F100" s="59"/>
      <c r="G100" s="59"/>
      <c r="H100" s="59"/>
      <c r="I100" s="59"/>
      <c r="J100" s="59"/>
      <c r="K100" s="59"/>
      <c r="L100" s="59"/>
      <c r="M100" s="59"/>
      <c r="N100" s="59"/>
      <c r="O100" s="59"/>
      <c r="P100" s="59"/>
      <c r="Q100" s="59"/>
      <c r="R100" s="59"/>
      <c r="S100" s="7"/>
      <c r="T100" s="7"/>
      <c r="U100" s="7"/>
      <c r="V100" s="7"/>
      <c r="W100" s="7"/>
      <c r="X100" s="7"/>
      <c r="Y100" s="7"/>
    </row>
    <row r="101" spans="1:25" ht="13.8" x14ac:dyDescent="0.25">
      <c r="A101" s="3" t="s">
        <v>7</v>
      </c>
      <c r="B101" s="61">
        <v>34.6</v>
      </c>
      <c r="C101" s="59"/>
      <c r="D101" s="59"/>
      <c r="E101" s="59"/>
      <c r="F101" s="59"/>
      <c r="G101" s="59"/>
      <c r="H101" s="59"/>
      <c r="I101" s="59"/>
      <c r="J101" s="59"/>
      <c r="K101" s="59"/>
      <c r="L101" s="59"/>
      <c r="M101" s="59"/>
      <c r="N101" s="59"/>
      <c r="O101" s="59"/>
      <c r="P101" s="59"/>
      <c r="Q101" s="59"/>
      <c r="R101" s="59"/>
      <c r="S101" s="7"/>
      <c r="T101" s="7"/>
      <c r="U101" s="7"/>
      <c r="V101" s="7"/>
      <c r="W101" s="7"/>
      <c r="X101" s="7"/>
      <c r="Y101" s="7"/>
    </row>
    <row r="102" spans="1:25" ht="13.8" x14ac:dyDescent="0.25">
      <c r="A102" s="3" t="s">
        <v>8</v>
      </c>
      <c r="B102" s="61">
        <v>136.75</v>
      </c>
      <c r="C102" s="59"/>
      <c r="D102" s="59"/>
      <c r="E102" s="59"/>
      <c r="F102" s="59"/>
      <c r="G102" s="59"/>
      <c r="H102" s="59"/>
      <c r="I102" s="59"/>
      <c r="J102" s="59"/>
      <c r="K102" s="59"/>
      <c r="L102" s="59"/>
      <c r="M102" s="59"/>
      <c r="N102" s="59"/>
      <c r="O102" s="59"/>
      <c r="P102" s="59"/>
      <c r="Q102" s="59"/>
      <c r="R102" s="59"/>
      <c r="S102" s="7"/>
      <c r="T102" s="7"/>
      <c r="U102" s="7"/>
      <c r="V102" s="7"/>
      <c r="W102" s="7"/>
      <c r="X102" s="7"/>
      <c r="Y102" s="7"/>
    </row>
    <row r="103" spans="1:25" ht="13.8" x14ac:dyDescent="0.25">
      <c r="A103" s="3" t="s">
        <v>9</v>
      </c>
      <c r="B103" s="61">
        <v>248.68</v>
      </c>
      <c r="C103" s="59"/>
      <c r="D103" s="59"/>
      <c r="E103" s="59"/>
      <c r="F103" s="59"/>
      <c r="G103" s="59"/>
      <c r="H103" s="59"/>
      <c r="I103" s="59"/>
      <c r="J103" s="59"/>
      <c r="K103" s="59"/>
      <c r="L103" s="59"/>
      <c r="M103" s="59"/>
      <c r="N103" s="59"/>
      <c r="O103" s="59"/>
      <c r="P103" s="59"/>
      <c r="Q103" s="59"/>
      <c r="R103" s="59"/>
      <c r="S103" s="7"/>
      <c r="T103" s="7"/>
      <c r="U103" s="7"/>
      <c r="V103" s="7"/>
      <c r="W103" s="7"/>
      <c r="X103" s="7"/>
      <c r="Y103" s="7"/>
    </row>
    <row r="104" spans="1:25" ht="13.8" x14ac:dyDescent="0.25">
      <c r="A104" s="8" t="s">
        <v>13</v>
      </c>
      <c r="B104" s="61">
        <v>579.49</v>
      </c>
      <c r="C104" s="7"/>
      <c r="D104" s="7"/>
      <c r="E104" s="7"/>
      <c r="F104" s="7"/>
      <c r="G104" s="7"/>
      <c r="H104" s="7"/>
      <c r="I104" s="7"/>
      <c r="J104" s="7"/>
      <c r="K104" s="7"/>
      <c r="L104" s="7"/>
      <c r="M104" s="7"/>
      <c r="N104" s="7"/>
      <c r="O104" s="7"/>
      <c r="P104" s="7"/>
      <c r="Q104" s="7"/>
      <c r="R104" s="7"/>
      <c r="S104" s="7"/>
      <c r="T104" s="7"/>
      <c r="U104" s="7"/>
      <c r="V104" s="7"/>
      <c r="W104" s="7"/>
      <c r="X104" s="7"/>
      <c r="Y104" s="7"/>
    </row>
    <row r="105" spans="1:25" ht="13.8" x14ac:dyDescent="0.25">
      <c r="A105" s="10" t="s">
        <v>15</v>
      </c>
      <c r="B105" s="61">
        <v>7266.24</v>
      </c>
    </row>
    <row r="106" spans="1:25" ht="13.8" x14ac:dyDescent="0.25">
      <c r="A106" s="10" t="s">
        <v>16</v>
      </c>
      <c r="B106" s="61">
        <v>59</v>
      </c>
    </row>
    <row r="107" spans="1:25" ht="13.8" x14ac:dyDescent="0.25">
      <c r="A107" s="10" t="s">
        <v>17</v>
      </c>
      <c r="B107" s="61">
        <v>3218.64</v>
      </c>
    </row>
    <row r="108" spans="1:25" ht="13.8" x14ac:dyDescent="0.25">
      <c r="A108" s="10" t="s">
        <v>19</v>
      </c>
      <c r="B108" s="61">
        <v>3395.4</v>
      </c>
    </row>
    <row r="109" spans="1:25" ht="13.8" x14ac:dyDescent="0.25">
      <c r="A109" s="11" t="s">
        <v>20</v>
      </c>
      <c r="B109" s="61">
        <v>573.36</v>
      </c>
    </row>
    <row r="110" spans="1:25" ht="13.8" x14ac:dyDescent="0.25">
      <c r="A110" s="11" t="s">
        <v>21</v>
      </c>
      <c r="B110" s="61">
        <v>546.96</v>
      </c>
    </row>
    <row r="111" spans="1:25" ht="13.2" x14ac:dyDescent="0.25">
      <c r="A111" s="15" t="s">
        <v>119</v>
      </c>
      <c r="B111" s="16">
        <f>SUM(B99:B110)</f>
        <v>16987.519999999997</v>
      </c>
      <c r="C111" s="63"/>
      <c r="D111" s="63"/>
      <c r="E111" s="63"/>
      <c r="F111" s="63"/>
      <c r="G111" s="63"/>
      <c r="H111" s="63"/>
      <c r="I111" s="63"/>
      <c r="J111" s="63"/>
      <c r="K111" s="63"/>
      <c r="L111" s="63"/>
      <c r="M111" s="63"/>
      <c r="N111" s="63"/>
      <c r="O111" s="63"/>
      <c r="P111" s="63"/>
      <c r="Q111" s="63"/>
      <c r="R111" s="63"/>
      <c r="S111" s="63"/>
      <c r="T111" s="63"/>
      <c r="U111" s="63"/>
      <c r="V111" s="63"/>
      <c r="W111" s="63"/>
      <c r="X111" s="63"/>
      <c r="Y111" s="63"/>
    </row>
    <row r="112" spans="1:25" ht="13.2" x14ac:dyDescent="0.25">
      <c r="A112" s="64"/>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70"/>
    </row>
    <row r="113" spans="1:25" ht="13.8" x14ac:dyDescent="0.3">
      <c r="A113" s="68"/>
      <c r="B113" s="68"/>
    </row>
    <row r="114" spans="1:25" ht="13.8" x14ac:dyDescent="0.3">
      <c r="A114" s="36" t="s">
        <v>46</v>
      </c>
      <c r="B114" s="68"/>
    </row>
    <row r="115" spans="1:25" ht="13.8" x14ac:dyDescent="0.3">
      <c r="A115" s="107" t="s">
        <v>127</v>
      </c>
      <c r="B115" s="105"/>
      <c r="C115" s="59"/>
      <c r="D115" s="59"/>
      <c r="E115" s="59"/>
      <c r="F115" s="59"/>
      <c r="G115" s="59"/>
      <c r="H115" s="59"/>
      <c r="I115" s="59"/>
      <c r="J115" s="59"/>
      <c r="K115" s="59"/>
      <c r="L115" s="59"/>
      <c r="M115" s="59"/>
      <c r="N115" s="59"/>
      <c r="O115" s="59"/>
      <c r="P115" s="7"/>
      <c r="Q115" s="7"/>
      <c r="R115" s="7"/>
      <c r="S115" s="7"/>
      <c r="T115" s="7"/>
      <c r="U115" s="7"/>
      <c r="V115" s="7"/>
      <c r="W115" s="7"/>
      <c r="X115" s="7"/>
      <c r="Y115" s="7"/>
    </row>
    <row r="116" spans="1:25" ht="13.2" x14ac:dyDescent="0.25">
      <c r="A116" s="60" t="s">
        <v>0</v>
      </c>
      <c r="B116" s="15" t="s">
        <v>118</v>
      </c>
      <c r="C116" s="59"/>
      <c r="D116" s="59"/>
      <c r="E116" s="59"/>
      <c r="F116" s="59"/>
      <c r="G116" s="59"/>
      <c r="H116" s="59"/>
      <c r="I116" s="59"/>
      <c r="J116" s="59"/>
      <c r="K116" s="59"/>
      <c r="L116" s="59"/>
      <c r="M116" s="59"/>
      <c r="N116" s="59"/>
      <c r="O116" s="59"/>
      <c r="P116" s="7"/>
      <c r="Q116" s="7"/>
      <c r="R116" s="7"/>
      <c r="S116" s="7"/>
      <c r="T116" s="7"/>
      <c r="U116" s="7"/>
      <c r="V116" s="7"/>
      <c r="W116" s="7"/>
      <c r="X116" s="7"/>
      <c r="Y116" s="7"/>
    </row>
    <row r="117" spans="1:25" ht="13.8" x14ac:dyDescent="0.25">
      <c r="A117" s="3" t="s">
        <v>5</v>
      </c>
      <c r="B117" s="61">
        <v>329.09</v>
      </c>
      <c r="C117" s="59"/>
      <c r="D117" s="59"/>
      <c r="E117" s="59"/>
      <c r="F117" s="59"/>
      <c r="G117" s="59"/>
      <c r="H117" s="59"/>
      <c r="I117" s="59"/>
      <c r="J117" s="59"/>
      <c r="K117" s="59"/>
      <c r="L117" s="59"/>
      <c r="M117" s="59"/>
      <c r="N117" s="59"/>
      <c r="O117" s="59"/>
      <c r="P117" s="59"/>
      <c r="Q117" s="59"/>
      <c r="R117" s="59"/>
      <c r="S117" s="7"/>
      <c r="T117" s="7"/>
      <c r="U117" s="7"/>
      <c r="V117" s="7"/>
      <c r="W117" s="7"/>
      <c r="X117" s="7"/>
      <c r="Y117" s="7"/>
    </row>
    <row r="118" spans="1:25" ht="13.8" x14ac:dyDescent="0.25">
      <c r="A118" s="3" t="s">
        <v>6</v>
      </c>
      <c r="B118" s="61">
        <v>607.67999999999995</v>
      </c>
      <c r="C118" s="59"/>
      <c r="D118" s="59"/>
      <c r="E118" s="59"/>
      <c r="F118" s="59"/>
      <c r="G118" s="59"/>
      <c r="H118" s="59"/>
      <c r="I118" s="59"/>
      <c r="J118" s="59"/>
      <c r="K118" s="59"/>
      <c r="L118" s="59"/>
      <c r="M118" s="59"/>
      <c r="N118" s="59"/>
      <c r="O118" s="59"/>
      <c r="P118" s="59"/>
      <c r="Q118" s="59"/>
      <c r="R118" s="59"/>
      <c r="S118" s="7"/>
      <c r="T118" s="7"/>
      <c r="U118" s="7"/>
      <c r="V118" s="7"/>
      <c r="W118" s="7"/>
      <c r="X118" s="7"/>
      <c r="Y118" s="7"/>
    </row>
    <row r="119" spans="1:25" ht="13.8" x14ac:dyDescent="0.25">
      <c r="A119" s="3" t="s">
        <v>7</v>
      </c>
      <c r="B119" s="61">
        <v>34.6</v>
      </c>
      <c r="C119" s="59"/>
      <c r="D119" s="59"/>
      <c r="E119" s="59"/>
      <c r="F119" s="59"/>
      <c r="G119" s="59"/>
      <c r="H119" s="59"/>
      <c r="I119" s="59"/>
      <c r="J119" s="59"/>
      <c r="K119" s="59"/>
      <c r="L119" s="59"/>
      <c r="M119" s="59"/>
      <c r="N119" s="59"/>
      <c r="O119" s="59"/>
      <c r="P119" s="59"/>
      <c r="Q119" s="59"/>
      <c r="R119" s="59"/>
      <c r="S119" s="7"/>
      <c r="T119" s="7"/>
      <c r="U119" s="7"/>
      <c r="V119" s="7"/>
      <c r="W119" s="7"/>
      <c r="X119" s="7"/>
      <c r="Y119" s="7"/>
    </row>
    <row r="120" spans="1:25" ht="13.8" x14ac:dyDescent="0.25">
      <c r="A120" s="3" t="s">
        <v>8</v>
      </c>
      <c r="B120" s="61">
        <v>136.75</v>
      </c>
      <c r="C120" s="59"/>
      <c r="D120" s="59"/>
      <c r="E120" s="59"/>
      <c r="F120" s="59"/>
      <c r="G120" s="59"/>
      <c r="H120" s="59"/>
      <c r="I120" s="59"/>
      <c r="J120" s="59"/>
      <c r="K120" s="59"/>
      <c r="L120" s="59"/>
      <c r="M120" s="59"/>
      <c r="N120" s="59"/>
      <c r="O120" s="59"/>
      <c r="P120" s="59"/>
      <c r="Q120" s="59"/>
      <c r="R120" s="59"/>
      <c r="S120" s="7"/>
      <c r="T120" s="7"/>
      <c r="U120" s="7"/>
      <c r="V120" s="7"/>
      <c r="W120" s="7"/>
      <c r="X120" s="7"/>
      <c r="Y120" s="7"/>
    </row>
    <row r="121" spans="1:25" ht="13.8" x14ac:dyDescent="0.25">
      <c r="A121" s="3" t="s">
        <v>9</v>
      </c>
      <c r="B121" s="61">
        <v>248.68</v>
      </c>
      <c r="C121" s="59"/>
      <c r="D121" s="59"/>
      <c r="E121" s="59"/>
      <c r="F121" s="59"/>
      <c r="G121" s="59"/>
      <c r="H121" s="59"/>
      <c r="I121" s="59"/>
      <c r="J121" s="59"/>
      <c r="K121" s="59"/>
      <c r="L121" s="59"/>
      <c r="M121" s="59"/>
      <c r="N121" s="59"/>
      <c r="O121" s="59"/>
      <c r="P121" s="59"/>
      <c r="Q121" s="59"/>
      <c r="R121" s="59"/>
      <c r="S121" s="7"/>
      <c r="T121" s="7"/>
      <c r="U121" s="7"/>
      <c r="V121" s="7"/>
      <c r="W121" s="7"/>
      <c r="X121" s="7"/>
      <c r="Y121" s="7"/>
    </row>
    <row r="122" spans="1:25" ht="13.8" x14ac:dyDescent="0.25">
      <c r="A122" s="8" t="s">
        <v>13</v>
      </c>
      <c r="B122" s="61">
        <v>579.49</v>
      </c>
      <c r="C122" s="7"/>
      <c r="D122" s="7"/>
      <c r="E122" s="7"/>
      <c r="F122" s="7"/>
      <c r="G122" s="7"/>
      <c r="H122" s="7"/>
      <c r="I122" s="7"/>
      <c r="J122" s="7"/>
      <c r="K122" s="7"/>
      <c r="L122" s="7"/>
      <c r="M122" s="7"/>
      <c r="N122" s="7"/>
      <c r="O122" s="7"/>
      <c r="P122" s="7"/>
      <c r="Q122" s="7"/>
      <c r="R122" s="7"/>
      <c r="S122" s="7"/>
      <c r="T122" s="7"/>
      <c r="U122" s="7"/>
      <c r="V122" s="7"/>
      <c r="W122" s="7"/>
      <c r="X122" s="7"/>
      <c r="Y122" s="7"/>
    </row>
    <row r="123" spans="1:25" ht="13.8" x14ac:dyDescent="0.25">
      <c r="A123" s="10" t="s">
        <v>15</v>
      </c>
      <c r="B123" s="61">
        <v>6561</v>
      </c>
    </row>
    <row r="124" spans="1:25" ht="13.8" x14ac:dyDescent="0.25">
      <c r="A124" s="10" t="s">
        <v>16</v>
      </c>
      <c r="B124" s="61">
        <v>59</v>
      </c>
    </row>
    <row r="125" spans="1:25" ht="13.8" x14ac:dyDescent="0.25">
      <c r="A125" s="10" t="s">
        <v>17</v>
      </c>
      <c r="B125" s="61">
        <v>3218.64</v>
      </c>
    </row>
    <row r="126" spans="1:25" ht="13.8" x14ac:dyDescent="0.25">
      <c r="A126" s="10" t="s">
        <v>19</v>
      </c>
      <c r="B126" s="61">
        <v>3395.4</v>
      </c>
    </row>
    <row r="127" spans="1:25" ht="13.8" x14ac:dyDescent="0.25">
      <c r="A127" s="11" t="s">
        <v>20</v>
      </c>
      <c r="B127" s="61">
        <v>573.36</v>
      </c>
    </row>
    <row r="128" spans="1:25" ht="13.8" x14ac:dyDescent="0.25">
      <c r="A128" s="11" t="s">
        <v>21</v>
      </c>
      <c r="B128" s="61">
        <v>546.96</v>
      </c>
    </row>
    <row r="129" spans="1:25" ht="13.2" x14ac:dyDescent="0.25">
      <c r="A129" s="15" t="s">
        <v>119</v>
      </c>
      <c r="B129" s="16">
        <f>SUM(B117:B128)</f>
        <v>16290.650000000001</v>
      </c>
      <c r="C129" s="63"/>
      <c r="D129" s="63"/>
      <c r="E129" s="63"/>
      <c r="F129" s="63"/>
      <c r="G129" s="63"/>
      <c r="H129" s="63"/>
      <c r="I129" s="63"/>
      <c r="J129" s="63"/>
      <c r="K129" s="63"/>
      <c r="L129" s="63"/>
      <c r="M129" s="63"/>
      <c r="N129" s="63"/>
      <c r="O129" s="63"/>
      <c r="P129" s="63"/>
      <c r="Q129" s="63"/>
      <c r="R129" s="63"/>
      <c r="S129" s="63"/>
      <c r="T129" s="63"/>
      <c r="U129" s="63"/>
      <c r="V129" s="63"/>
      <c r="W129" s="63"/>
      <c r="X129" s="63"/>
      <c r="Y129" s="63"/>
    </row>
    <row r="130" spans="1:25" ht="13.2" x14ac:dyDescent="0.25">
      <c r="A130" s="64"/>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70"/>
    </row>
    <row r="131" spans="1:25" ht="13.8" x14ac:dyDescent="0.3">
      <c r="A131" s="68"/>
      <c r="B131" s="68"/>
    </row>
    <row r="132" spans="1:25" ht="13.8" x14ac:dyDescent="0.3">
      <c r="A132" s="36" t="s">
        <v>47</v>
      </c>
      <c r="B132" s="68"/>
    </row>
    <row r="133" spans="1:25" ht="13.8" x14ac:dyDescent="0.3">
      <c r="A133" s="107" t="s">
        <v>128</v>
      </c>
      <c r="B133" s="105"/>
      <c r="C133" s="59"/>
      <c r="D133" s="59"/>
      <c r="E133" s="59"/>
      <c r="F133" s="59"/>
      <c r="G133" s="59"/>
      <c r="H133" s="59"/>
      <c r="I133" s="59"/>
      <c r="J133" s="59"/>
      <c r="K133" s="59"/>
      <c r="L133" s="59"/>
      <c r="M133" s="59"/>
      <c r="N133" s="59"/>
      <c r="O133" s="59"/>
      <c r="P133" s="7"/>
      <c r="Q133" s="7"/>
      <c r="R133" s="7"/>
      <c r="S133" s="7"/>
      <c r="T133" s="7"/>
      <c r="U133" s="7"/>
      <c r="V133" s="7"/>
      <c r="W133" s="7"/>
      <c r="X133" s="7"/>
      <c r="Y133" s="7"/>
    </row>
    <row r="134" spans="1:25" ht="13.2" x14ac:dyDescent="0.25">
      <c r="A134" s="60" t="s">
        <v>0</v>
      </c>
      <c r="B134" s="15" t="s">
        <v>118</v>
      </c>
      <c r="C134" s="59"/>
      <c r="D134" s="59"/>
      <c r="E134" s="59"/>
      <c r="F134" s="59"/>
      <c r="G134" s="59"/>
      <c r="H134" s="59"/>
      <c r="I134" s="59"/>
      <c r="J134" s="59"/>
      <c r="K134" s="59"/>
      <c r="L134" s="59"/>
      <c r="M134" s="59"/>
      <c r="N134" s="59"/>
      <c r="O134" s="59"/>
      <c r="P134" s="7"/>
      <c r="Q134" s="7"/>
      <c r="R134" s="7"/>
      <c r="S134" s="7"/>
      <c r="T134" s="7"/>
      <c r="U134" s="7"/>
      <c r="V134" s="7"/>
      <c r="W134" s="7"/>
      <c r="X134" s="7"/>
      <c r="Y134" s="7"/>
    </row>
    <row r="135" spans="1:25" ht="13.8" x14ac:dyDescent="0.25">
      <c r="A135" s="3" t="s">
        <v>5</v>
      </c>
      <c r="B135" s="61">
        <v>258.83</v>
      </c>
      <c r="C135" s="59"/>
      <c r="D135" s="59"/>
      <c r="E135" s="59"/>
      <c r="F135" s="59"/>
      <c r="G135" s="59"/>
      <c r="H135" s="59"/>
      <c r="I135" s="59"/>
      <c r="J135" s="59"/>
      <c r="K135" s="59"/>
      <c r="L135" s="59"/>
      <c r="M135" s="59"/>
      <c r="N135" s="59"/>
      <c r="O135" s="59"/>
      <c r="P135" s="59"/>
      <c r="Q135" s="59"/>
      <c r="R135" s="59"/>
      <c r="S135" s="7"/>
      <c r="T135" s="7"/>
      <c r="U135" s="7"/>
      <c r="V135" s="7"/>
      <c r="W135" s="7"/>
      <c r="X135" s="7"/>
      <c r="Y135" s="7"/>
    </row>
    <row r="136" spans="1:25" ht="13.8" x14ac:dyDescent="0.25">
      <c r="A136" s="3" t="s">
        <v>6</v>
      </c>
      <c r="B136" s="61">
        <v>607.67999999999995</v>
      </c>
      <c r="C136" s="59"/>
      <c r="D136" s="59"/>
      <c r="E136" s="59"/>
      <c r="F136" s="59"/>
      <c r="G136" s="59"/>
      <c r="H136" s="59"/>
      <c r="I136" s="59"/>
      <c r="J136" s="59"/>
      <c r="K136" s="59"/>
      <c r="L136" s="59"/>
      <c r="M136" s="59"/>
      <c r="N136" s="59"/>
      <c r="O136" s="59"/>
      <c r="P136" s="59"/>
      <c r="Q136" s="59"/>
      <c r="R136" s="59"/>
      <c r="S136" s="7"/>
      <c r="T136" s="7"/>
      <c r="U136" s="7"/>
      <c r="V136" s="7"/>
      <c r="W136" s="7"/>
      <c r="X136" s="7"/>
      <c r="Y136" s="7"/>
    </row>
    <row r="137" spans="1:25" ht="13.8" x14ac:dyDescent="0.25">
      <c r="A137" s="3" t="s">
        <v>7</v>
      </c>
      <c r="B137" s="61">
        <v>34.6</v>
      </c>
      <c r="C137" s="59"/>
      <c r="D137" s="59"/>
      <c r="E137" s="59"/>
      <c r="F137" s="59"/>
      <c r="G137" s="59"/>
      <c r="H137" s="59"/>
      <c r="I137" s="59"/>
      <c r="J137" s="59"/>
      <c r="K137" s="59"/>
      <c r="L137" s="59"/>
      <c r="M137" s="59"/>
      <c r="N137" s="59"/>
      <c r="O137" s="59"/>
      <c r="P137" s="59"/>
      <c r="Q137" s="59"/>
      <c r="R137" s="59"/>
      <c r="S137" s="7"/>
      <c r="T137" s="7"/>
      <c r="U137" s="7"/>
      <c r="V137" s="7"/>
      <c r="W137" s="7"/>
      <c r="X137" s="7"/>
      <c r="Y137" s="7"/>
    </row>
    <row r="138" spans="1:25" ht="13.8" x14ac:dyDescent="0.25">
      <c r="A138" s="3" t="s">
        <v>8</v>
      </c>
      <c r="B138" s="61">
        <v>136.75</v>
      </c>
      <c r="C138" s="59"/>
      <c r="D138" s="59"/>
      <c r="E138" s="59"/>
      <c r="F138" s="59"/>
      <c r="G138" s="59"/>
      <c r="H138" s="59"/>
      <c r="I138" s="59"/>
      <c r="J138" s="59"/>
      <c r="K138" s="59"/>
      <c r="L138" s="59"/>
      <c r="M138" s="59"/>
      <c r="N138" s="59"/>
      <c r="O138" s="59"/>
      <c r="P138" s="59"/>
      <c r="Q138" s="59"/>
      <c r="R138" s="59"/>
      <c r="S138" s="7"/>
      <c r="T138" s="7"/>
      <c r="U138" s="7"/>
      <c r="V138" s="7"/>
      <c r="W138" s="7"/>
      <c r="X138" s="7"/>
      <c r="Y138" s="7"/>
    </row>
    <row r="139" spans="1:25" ht="13.8" x14ac:dyDescent="0.25">
      <c r="A139" s="3" t="s">
        <v>9</v>
      </c>
      <c r="B139" s="61">
        <v>248.68</v>
      </c>
      <c r="C139" s="59"/>
      <c r="D139" s="59"/>
      <c r="E139" s="59"/>
      <c r="F139" s="59"/>
      <c r="G139" s="59"/>
      <c r="H139" s="59"/>
      <c r="I139" s="59"/>
      <c r="J139" s="59"/>
      <c r="K139" s="59"/>
      <c r="L139" s="59"/>
      <c r="M139" s="59"/>
      <c r="N139" s="59"/>
      <c r="O139" s="59"/>
      <c r="P139" s="59"/>
      <c r="Q139" s="59"/>
      <c r="R139" s="59"/>
      <c r="S139" s="7"/>
      <c r="T139" s="7"/>
      <c r="U139" s="7"/>
      <c r="V139" s="7"/>
      <c r="W139" s="7"/>
      <c r="X139" s="7"/>
      <c r="Y139" s="7"/>
    </row>
    <row r="140" spans="1:25" ht="13.8" x14ac:dyDescent="0.25">
      <c r="A140" s="8" t="s">
        <v>13</v>
      </c>
      <c r="B140" s="61">
        <v>579.49</v>
      </c>
      <c r="C140" s="7"/>
      <c r="D140" s="7"/>
      <c r="E140" s="7"/>
      <c r="F140" s="7"/>
      <c r="G140" s="7"/>
      <c r="H140" s="7"/>
      <c r="I140" s="7"/>
      <c r="J140" s="7"/>
      <c r="K140" s="7"/>
      <c r="L140" s="7"/>
      <c r="M140" s="7"/>
      <c r="N140" s="7"/>
      <c r="O140" s="7"/>
      <c r="P140" s="7"/>
      <c r="Q140" s="7"/>
      <c r="R140" s="7"/>
      <c r="S140" s="7"/>
      <c r="T140" s="7"/>
      <c r="U140" s="7"/>
      <c r="V140" s="7"/>
      <c r="W140" s="7"/>
      <c r="X140" s="7"/>
      <c r="Y140" s="7"/>
    </row>
    <row r="141" spans="1:25" ht="13.8" x14ac:dyDescent="0.25">
      <c r="A141" s="10" t="s">
        <v>15</v>
      </c>
      <c r="B141" s="61">
        <v>6022.92</v>
      </c>
    </row>
    <row r="142" spans="1:25" ht="13.8" x14ac:dyDescent="0.25">
      <c r="A142" s="10" t="s">
        <v>16</v>
      </c>
      <c r="B142" s="61">
        <v>59</v>
      </c>
    </row>
    <row r="143" spans="1:25" ht="13.8" x14ac:dyDescent="0.25">
      <c r="A143" s="10" t="s">
        <v>17</v>
      </c>
      <c r="B143" s="61">
        <v>3218.64</v>
      </c>
    </row>
    <row r="144" spans="1:25" ht="13.8" x14ac:dyDescent="0.25">
      <c r="A144" s="10" t="s">
        <v>19</v>
      </c>
      <c r="B144" s="61">
        <v>3395.4</v>
      </c>
    </row>
    <row r="145" spans="1:25" ht="13.8" x14ac:dyDescent="0.25">
      <c r="A145" s="11" t="s">
        <v>20</v>
      </c>
      <c r="B145" s="61">
        <v>573.36</v>
      </c>
    </row>
    <row r="146" spans="1:25" ht="13.8" x14ac:dyDescent="0.25">
      <c r="A146" s="11" t="s">
        <v>21</v>
      </c>
      <c r="B146" s="61">
        <v>546.96</v>
      </c>
    </row>
    <row r="147" spans="1:25" ht="13.2" x14ac:dyDescent="0.25">
      <c r="A147" s="15" t="s">
        <v>119</v>
      </c>
      <c r="B147" s="16">
        <f>SUM(B135:B146)</f>
        <v>15682.310000000001</v>
      </c>
      <c r="C147" s="63"/>
      <c r="D147" s="63"/>
      <c r="E147" s="63"/>
      <c r="F147" s="63"/>
      <c r="G147" s="63"/>
      <c r="H147" s="63"/>
      <c r="I147" s="63"/>
      <c r="J147" s="63"/>
      <c r="K147" s="63"/>
      <c r="L147" s="63"/>
      <c r="M147" s="63"/>
      <c r="N147" s="63"/>
      <c r="O147" s="63"/>
      <c r="P147" s="63"/>
      <c r="Q147" s="63"/>
      <c r="R147" s="63"/>
      <c r="S147" s="63"/>
      <c r="T147" s="63"/>
      <c r="U147" s="63"/>
      <c r="V147" s="63"/>
      <c r="W147" s="63"/>
      <c r="X147" s="63"/>
      <c r="Y147" s="63"/>
    </row>
    <row r="148" spans="1:25" ht="13.2" x14ac:dyDescent="0.25">
      <c r="A148" s="64"/>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70"/>
    </row>
    <row r="149" spans="1:25" ht="13.8" x14ac:dyDescent="0.3">
      <c r="A149" s="68"/>
      <c r="B149" s="68"/>
    </row>
    <row r="150" spans="1:25" ht="13.8" x14ac:dyDescent="0.3">
      <c r="A150" s="36" t="s">
        <v>48</v>
      </c>
      <c r="B150" s="68"/>
    </row>
    <row r="151" spans="1:25" ht="13.8" x14ac:dyDescent="0.3">
      <c r="A151" s="107" t="s">
        <v>129</v>
      </c>
      <c r="B151" s="105"/>
      <c r="C151" s="59"/>
      <c r="D151" s="59"/>
      <c r="E151" s="59"/>
      <c r="F151" s="59"/>
      <c r="G151" s="59"/>
      <c r="H151" s="59"/>
      <c r="I151" s="59"/>
      <c r="J151" s="59"/>
      <c r="K151" s="59"/>
      <c r="L151" s="59"/>
      <c r="M151" s="59"/>
      <c r="N151" s="59"/>
      <c r="O151" s="59"/>
      <c r="P151" s="7"/>
      <c r="Q151" s="7"/>
      <c r="R151" s="7"/>
      <c r="S151" s="7"/>
      <c r="T151" s="7"/>
      <c r="U151" s="7"/>
      <c r="V151" s="7"/>
      <c r="W151" s="7"/>
      <c r="X151" s="7"/>
      <c r="Y151" s="7"/>
    </row>
    <row r="152" spans="1:25" ht="13.2" x14ac:dyDescent="0.25">
      <c r="A152" s="60" t="s">
        <v>0</v>
      </c>
      <c r="B152" s="15" t="s">
        <v>118</v>
      </c>
      <c r="C152" s="59"/>
      <c r="D152" s="59"/>
      <c r="E152" s="59"/>
      <c r="F152" s="59"/>
      <c r="G152" s="59"/>
      <c r="H152" s="59"/>
      <c r="I152" s="59"/>
      <c r="J152" s="59"/>
      <c r="K152" s="59"/>
      <c r="L152" s="59"/>
      <c r="M152" s="59"/>
      <c r="N152" s="59"/>
      <c r="O152" s="59"/>
      <c r="P152" s="7"/>
      <c r="Q152" s="7"/>
      <c r="R152" s="7"/>
      <c r="S152" s="7"/>
      <c r="T152" s="7"/>
      <c r="U152" s="7"/>
      <c r="V152" s="7"/>
      <c r="W152" s="7"/>
      <c r="X152" s="7"/>
      <c r="Y152" s="7"/>
    </row>
    <row r="153" spans="1:25" ht="13.8" x14ac:dyDescent="0.25">
      <c r="A153" s="3" t="s">
        <v>5</v>
      </c>
      <c r="B153" s="61">
        <v>252.33</v>
      </c>
      <c r="C153" s="59"/>
      <c r="D153" s="59"/>
      <c r="E153" s="59"/>
      <c r="F153" s="59"/>
      <c r="G153" s="59"/>
      <c r="H153" s="59"/>
      <c r="I153" s="59"/>
      <c r="J153" s="59"/>
      <c r="K153" s="59"/>
      <c r="L153" s="59"/>
      <c r="M153" s="59"/>
      <c r="N153" s="59"/>
      <c r="O153" s="59"/>
      <c r="P153" s="59"/>
      <c r="Q153" s="59"/>
      <c r="R153" s="59"/>
      <c r="S153" s="7"/>
      <c r="T153" s="7"/>
      <c r="U153" s="7"/>
      <c r="V153" s="7"/>
      <c r="W153" s="7"/>
      <c r="X153" s="7"/>
      <c r="Y153" s="7"/>
    </row>
    <row r="154" spans="1:25" ht="13.8" x14ac:dyDescent="0.25">
      <c r="A154" s="3" t="s">
        <v>6</v>
      </c>
      <c r="B154" s="61">
        <v>607.67999999999995</v>
      </c>
      <c r="C154" s="59"/>
      <c r="D154" s="59"/>
      <c r="E154" s="59"/>
      <c r="F154" s="59"/>
      <c r="G154" s="59"/>
      <c r="H154" s="59"/>
      <c r="I154" s="59"/>
      <c r="J154" s="59"/>
      <c r="K154" s="59"/>
      <c r="L154" s="59"/>
      <c r="M154" s="59"/>
      <c r="N154" s="59"/>
      <c r="O154" s="59"/>
      <c r="P154" s="59"/>
      <c r="Q154" s="59"/>
      <c r="R154" s="59"/>
      <c r="S154" s="7"/>
      <c r="T154" s="7"/>
      <c r="U154" s="7"/>
      <c r="V154" s="7"/>
      <c r="W154" s="7"/>
      <c r="X154" s="7"/>
      <c r="Y154" s="7"/>
    </row>
    <row r="155" spans="1:25" ht="13.8" x14ac:dyDescent="0.25">
      <c r="A155" s="3" t="s">
        <v>7</v>
      </c>
      <c r="B155" s="61">
        <v>34.6</v>
      </c>
      <c r="C155" s="59"/>
      <c r="D155" s="59"/>
      <c r="E155" s="59"/>
      <c r="F155" s="59"/>
      <c r="G155" s="59"/>
      <c r="H155" s="59"/>
      <c r="I155" s="59"/>
      <c r="J155" s="59"/>
      <c r="K155" s="59"/>
      <c r="L155" s="59"/>
      <c r="M155" s="59"/>
      <c r="N155" s="59"/>
      <c r="O155" s="59"/>
      <c r="P155" s="59"/>
      <c r="Q155" s="59"/>
      <c r="R155" s="59"/>
      <c r="S155" s="7"/>
      <c r="T155" s="7"/>
      <c r="U155" s="7"/>
      <c r="V155" s="7"/>
      <c r="W155" s="7"/>
      <c r="X155" s="7"/>
      <c r="Y155" s="7"/>
    </row>
    <row r="156" spans="1:25" ht="13.8" x14ac:dyDescent="0.25">
      <c r="A156" s="3" t="s">
        <v>8</v>
      </c>
      <c r="B156" s="61">
        <v>136.75</v>
      </c>
      <c r="C156" s="59"/>
      <c r="D156" s="59"/>
      <c r="E156" s="59"/>
      <c r="F156" s="59"/>
      <c r="G156" s="59"/>
      <c r="H156" s="59"/>
      <c r="I156" s="59"/>
      <c r="J156" s="59"/>
      <c r="K156" s="59"/>
      <c r="L156" s="59"/>
      <c r="M156" s="59"/>
      <c r="N156" s="59"/>
      <c r="O156" s="59"/>
      <c r="P156" s="59"/>
      <c r="Q156" s="59"/>
      <c r="R156" s="59"/>
      <c r="S156" s="7"/>
      <c r="T156" s="7"/>
      <c r="U156" s="7"/>
      <c r="V156" s="7"/>
      <c r="W156" s="7"/>
      <c r="X156" s="7"/>
      <c r="Y156" s="7"/>
    </row>
    <row r="157" spans="1:25" ht="13.8" x14ac:dyDescent="0.25">
      <c r="A157" s="3" t="s">
        <v>9</v>
      </c>
      <c r="B157" s="61">
        <v>248.68</v>
      </c>
      <c r="C157" s="59"/>
      <c r="D157" s="59"/>
      <c r="E157" s="59"/>
      <c r="F157" s="59"/>
      <c r="G157" s="59"/>
      <c r="H157" s="59"/>
      <c r="I157" s="59"/>
      <c r="J157" s="59"/>
      <c r="K157" s="59"/>
      <c r="L157" s="59"/>
      <c r="M157" s="59"/>
      <c r="N157" s="59"/>
      <c r="O157" s="59"/>
      <c r="P157" s="59"/>
      <c r="Q157" s="59"/>
      <c r="R157" s="59"/>
      <c r="S157" s="7"/>
      <c r="T157" s="7"/>
      <c r="U157" s="7"/>
      <c r="V157" s="7"/>
      <c r="W157" s="7"/>
      <c r="X157" s="7"/>
      <c r="Y157" s="7"/>
    </row>
    <row r="158" spans="1:25" ht="13.8" x14ac:dyDescent="0.25">
      <c r="A158" s="8" t="s">
        <v>13</v>
      </c>
      <c r="B158" s="61">
        <v>579.49</v>
      </c>
      <c r="C158" s="7"/>
      <c r="D158" s="7"/>
      <c r="E158" s="7"/>
      <c r="F158" s="7"/>
      <c r="G158" s="7"/>
      <c r="H158" s="7"/>
      <c r="I158" s="7"/>
      <c r="J158" s="7"/>
      <c r="K158" s="7"/>
      <c r="L158" s="7"/>
      <c r="M158" s="7"/>
      <c r="N158" s="7"/>
      <c r="O158" s="7"/>
      <c r="P158" s="7"/>
      <c r="Q158" s="7"/>
      <c r="R158" s="7"/>
      <c r="S158" s="7"/>
      <c r="T158" s="7"/>
      <c r="U158" s="7"/>
      <c r="V158" s="7"/>
      <c r="W158" s="7"/>
      <c r="X158" s="7"/>
      <c r="Y158" s="7"/>
    </row>
    <row r="159" spans="1:25" ht="13.8" x14ac:dyDescent="0.25">
      <c r="A159" s="10" t="s">
        <v>15</v>
      </c>
      <c r="B159" s="61">
        <v>6183.72</v>
      </c>
    </row>
    <row r="160" spans="1:25" ht="13.8" x14ac:dyDescent="0.25">
      <c r="A160" s="10" t="s">
        <v>16</v>
      </c>
      <c r="B160" s="61">
        <v>59</v>
      </c>
    </row>
    <row r="161" spans="1:25" ht="13.8" x14ac:dyDescent="0.25">
      <c r="A161" s="10" t="s">
        <v>17</v>
      </c>
      <c r="B161" s="61">
        <v>3218.64</v>
      </c>
    </row>
    <row r="162" spans="1:25" ht="13.8" x14ac:dyDescent="0.25">
      <c r="A162" s="10" t="s">
        <v>19</v>
      </c>
      <c r="B162" s="61">
        <v>3395.4</v>
      </c>
    </row>
    <row r="163" spans="1:25" ht="13.8" x14ac:dyDescent="0.25">
      <c r="A163" s="11" t="s">
        <v>20</v>
      </c>
      <c r="B163" s="61">
        <v>573.36</v>
      </c>
    </row>
    <row r="164" spans="1:25" ht="13.8" x14ac:dyDescent="0.25">
      <c r="A164" s="11" t="s">
        <v>21</v>
      </c>
      <c r="B164" s="61">
        <v>546.96</v>
      </c>
    </row>
    <row r="165" spans="1:25" ht="13.2" x14ac:dyDescent="0.25">
      <c r="A165" s="15" t="s">
        <v>119</v>
      </c>
      <c r="B165" s="16">
        <f>SUM(B153:B164)</f>
        <v>15836.61</v>
      </c>
      <c r="C165" s="63"/>
      <c r="D165" s="63"/>
      <c r="E165" s="63"/>
      <c r="F165" s="63"/>
      <c r="G165" s="63"/>
      <c r="H165" s="63"/>
      <c r="I165" s="63"/>
      <c r="J165" s="63"/>
      <c r="K165" s="63"/>
      <c r="L165" s="63"/>
      <c r="M165" s="63"/>
      <c r="N165" s="63"/>
      <c r="O165" s="63"/>
      <c r="P165" s="63"/>
      <c r="Q165" s="63"/>
      <c r="R165" s="63"/>
      <c r="S165" s="63"/>
      <c r="T165" s="63"/>
      <c r="U165" s="63"/>
      <c r="V165" s="63"/>
      <c r="W165" s="63"/>
      <c r="X165" s="63"/>
      <c r="Y165" s="63"/>
    </row>
    <row r="166" spans="1:25" ht="13.2" x14ac:dyDescent="0.25">
      <c r="A166" s="64"/>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70"/>
    </row>
    <row r="167" spans="1:25" ht="13.8" x14ac:dyDescent="0.3">
      <c r="A167" s="68"/>
      <c r="B167" s="68"/>
    </row>
    <row r="168" spans="1:25" ht="13.8" x14ac:dyDescent="0.3">
      <c r="A168" s="36" t="s">
        <v>49</v>
      </c>
      <c r="B168" s="68"/>
    </row>
    <row r="169" spans="1:25" ht="13.8" x14ac:dyDescent="0.3">
      <c r="A169" s="107" t="s">
        <v>130</v>
      </c>
      <c r="B169" s="105"/>
      <c r="C169" s="59"/>
      <c r="D169" s="59"/>
      <c r="E169" s="59"/>
      <c r="F169" s="59"/>
      <c r="G169" s="59"/>
      <c r="H169" s="59"/>
      <c r="I169" s="59"/>
      <c r="J169" s="59"/>
      <c r="K169" s="59"/>
      <c r="L169" s="59"/>
      <c r="M169" s="59"/>
      <c r="N169" s="59"/>
      <c r="O169" s="59"/>
      <c r="P169" s="7"/>
      <c r="Q169" s="7"/>
      <c r="R169" s="7"/>
      <c r="S169" s="7"/>
      <c r="T169" s="7"/>
      <c r="U169" s="7"/>
      <c r="V169" s="7"/>
      <c r="W169" s="7"/>
      <c r="X169" s="7"/>
      <c r="Y169" s="7"/>
    </row>
    <row r="170" spans="1:25" ht="13.2" x14ac:dyDescent="0.25">
      <c r="A170" s="60" t="s">
        <v>0</v>
      </c>
      <c r="B170" s="15" t="s">
        <v>118</v>
      </c>
      <c r="C170" s="59"/>
      <c r="D170" s="59"/>
      <c r="E170" s="59"/>
      <c r="F170" s="59"/>
      <c r="G170" s="59"/>
      <c r="H170" s="59"/>
      <c r="I170" s="59"/>
      <c r="J170" s="59"/>
      <c r="K170" s="59"/>
      <c r="L170" s="59"/>
      <c r="M170" s="59"/>
      <c r="N170" s="59"/>
      <c r="O170" s="59"/>
      <c r="P170" s="7"/>
      <c r="Q170" s="7"/>
      <c r="R170" s="7"/>
      <c r="S170" s="7"/>
      <c r="T170" s="7"/>
      <c r="U170" s="7"/>
      <c r="V170" s="7"/>
      <c r="W170" s="7"/>
      <c r="X170" s="7"/>
      <c r="Y170" s="7"/>
    </row>
    <row r="171" spans="1:25" ht="13.8" x14ac:dyDescent="0.25">
      <c r="A171" s="3" t="s">
        <v>5</v>
      </c>
      <c r="B171" s="61">
        <v>257.58</v>
      </c>
      <c r="C171" s="59"/>
      <c r="D171" s="59"/>
      <c r="E171" s="59"/>
      <c r="F171" s="59"/>
      <c r="G171" s="59"/>
      <c r="H171" s="59"/>
      <c r="I171" s="59"/>
      <c r="J171" s="59"/>
      <c r="K171" s="59"/>
      <c r="L171" s="59"/>
      <c r="M171" s="59"/>
      <c r="N171" s="59"/>
      <c r="O171" s="59"/>
      <c r="P171" s="59"/>
      <c r="Q171" s="59"/>
      <c r="R171" s="59"/>
      <c r="S171" s="7"/>
      <c r="T171" s="7"/>
      <c r="U171" s="7"/>
      <c r="V171" s="7"/>
      <c r="W171" s="7"/>
      <c r="X171" s="7"/>
      <c r="Y171" s="7"/>
    </row>
    <row r="172" spans="1:25" ht="13.8" x14ac:dyDescent="0.25">
      <c r="A172" s="3" t="s">
        <v>6</v>
      </c>
      <c r="B172" s="61">
        <v>607.67999999999995</v>
      </c>
      <c r="C172" s="59"/>
      <c r="D172" s="59"/>
      <c r="E172" s="59"/>
      <c r="F172" s="59"/>
      <c r="G172" s="59"/>
      <c r="H172" s="59"/>
      <c r="I172" s="59"/>
      <c r="J172" s="59"/>
      <c r="K172" s="59"/>
      <c r="L172" s="59"/>
      <c r="M172" s="59"/>
      <c r="N172" s="59"/>
      <c r="O172" s="59"/>
      <c r="P172" s="59"/>
      <c r="Q172" s="59"/>
      <c r="R172" s="59"/>
      <c r="S172" s="7"/>
      <c r="T172" s="7"/>
      <c r="U172" s="7"/>
      <c r="V172" s="7"/>
      <c r="W172" s="7"/>
      <c r="X172" s="7"/>
      <c r="Y172" s="7"/>
    </row>
    <row r="173" spans="1:25" ht="13.8" x14ac:dyDescent="0.25">
      <c r="A173" s="3" t="s">
        <v>7</v>
      </c>
      <c r="B173" s="61">
        <v>34.6</v>
      </c>
      <c r="C173" s="59"/>
      <c r="D173" s="59"/>
      <c r="E173" s="59"/>
      <c r="F173" s="59"/>
      <c r="G173" s="59"/>
      <c r="H173" s="59"/>
      <c r="I173" s="59"/>
      <c r="J173" s="59"/>
      <c r="K173" s="59"/>
      <c r="L173" s="59"/>
      <c r="M173" s="59"/>
      <c r="N173" s="59"/>
      <c r="O173" s="59"/>
      <c r="P173" s="59"/>
      <c r="Q173" s="59"/>
      <c r="R173" s="59"/>
      <c r="S173" s="7"/>
      <c r="T173" s="7"/>
      <c r="U173" s="7"/>
      <c r="V173" s="7"/>
      <c r="W173" s="7"/>
      <c r="X173" s="7"/>
      <c r="Y173" s="7"/>
    </row>
    <row r="174" spans="1:25" ht="13.8" x14ac:dyDescent="0.25">
      <c r="A174" s="3" t="s">
        <v>8</v>
      </c>
      <c r="B174" s="61">
        <v>136.75</v>
      </c>
      <c r="C174" s="59"/>
      <c r="D174" s="59"/>
      <c r="E174" s="59"/>
      <c r="F174" s="59"/>
      <c r="G174" s="59"/>
      <c r="H174" s="59"/>
      <c r="I174" s="59"/>
      <c r="J174" s="59"/>
      <c r="K174" s="59"/>
      <c r="L174" s="59"/>
      <c r="M174" s="59"/>
      <c r="N174" s="59"/>
      <c r="O174" s="59"/>
      <c r="P174" s="59"/>
      <c r="Q174" s="59"/>
      <c r="R174" s="59"/>
      <c r="S174" s="7"/>
      <c r="T174" s="7"/>
      <c r="U174" s="7"/>
      <c r="V174" s="7"/>
      <c r="W174" s="7"/>
      <c r="X174" s="7"/>
      <c r="Y174" s="7"/>
    </row>
    <row r="175" spans="1:25" ht="13.8" x14ac:dyDescent="0.25">
      <c r="A175" s="3" t="s">
        <v>9</v>
      </c>
      <c r="B175" s="61">
        <v>248.68</v>
      </c>
      <c r="C175" s="59"/>
      <c r="D175" s="59"/>
      <c r="E175" s="59"/>
      <c r="F175" s="59"/>
      <c r="G175" s="59"/>
      <c r="H175" s="59"/>
      <c r="I175" s="59"/>
      <c r="J175" s="59"/>
      <c r="K175" s="59"/>
      <c r="L175" s="59"/>
      <c r="M175" s="59"/>
      <c r="N175" s="59"/>
      <c r="O175" s="59"/>
      <c r="P175" s="59"/>
      <c r="Q175" s="59"/>
      <c r="R175" s="59"/>
      <c r="S175" s="7"/>
      <c r="T175" s="7"/>
      <c r="U175" s="7"/>
      <c r="V175" s="7"/>
      <c r="W175" s="7"/>
      <c r="X175" s="7"/>
      <c r="Y175" s="7"/>
    </row>
    <row r="176" spans="1:25" ht="13.8" x14ac:dyDescent="0.25">
      <c r="A176" s="8" t="s">
        <v>13</v>
      </c>
      <c r="B176" s="61">
        <v>579.49</v>
      </c>
      <c r="C176" s="7"/>
      <c r="D176" s="7"/>
      <c r="E176" s="7"/>
      <c r="F176" s="7"/>
      <c r="G176" s="7"/>
      <c r="H176" s="7"/>
      <c r="I176" s="7"/>
      <c r="J176" s="7"/>
      <c r="K176" s="7"/>
      <c r="L176" s="7"/>
      <c r="M176" s="7"/>
      <c r="N176" s="7"/>
      <c r="O176" s="7"/>
      <c r="P176" s="7"/>
      <c r="Q176" s="7"/>
      <c r="R176" s="7"/>
      <c r="S176" s="7"/>
      <c r="T176" s="7"/>
      <c r="U176" s="7"/>
      <c r="V176" s="7"/>
      <c r="W176" s="7"/>
      <c r="X176" s="7"/>
      <c r="Y176" s="7"/>
    </row>
    <row r="177" spans="1:25" ht="13.8" x14ac:dyDescent="0.25">
      <c r="A177" s="10" t="s">
        <v>15</v>
      </c>
      <c r="B177" s="61">
        <v>9919.92</v>
      </c>
    </row>
    <row r="178" spans="1:25" ht="13.8" x14ac:dyDescent="0.25">
      <c r="A178" s="10" t="s">
        <v>16</v>
      </c>
      <c r="B178" s="61">
        <v>59</v>
      </c>
    </row>
    <row r="179" spans="1:25" ht="13.8" x14ac:dyDescent="0.25">
      <c r="A179" s="10" t="s">
        <v>17</v>
      </c>
      <c r="B179" s="61">
        <v>3218.64</v>
      </c>
    </row>
    <row r="180" spans="1:25" ht="13.8" x14ac:dyDescent="0.25">
      <c r="A180" s="10" t="s">
        <v>19</v>
      </c>
      <c r="B180" s="61">
        <v>3395.4</v>
      </c>
    </row>
    <row r="181" spans="1:25" ht="13.8" x14ac:dyDescent="0.25">
      <c r="A181" s="11" t="s">
        <v>20</v>
      </c>
      <c r="B181" s="61">
        <v>573.36</v>
      </c>
    </row>
    <row r="182" spans="1:25" ht="13.8" x14ac:dyDescent="0.25">
      <c r="A182" s="11" t="s">
        <v>21</v>
      </c>
      <c r="B182" s="61">
        <v>546.96</v>
      </c>
    </row>
    <row r="183" spans="1:25" ht="13.2" x14ac:dyDescent="0.25">
      <c r="A183" s="15" t="s">
        <v>119</v>
      </c>
      <c r="B183" s="16">
        <f>SUM(B171:B182)</f>
        <v>19578.060000000001</v>
      </c>
      <c r="C183" s="63"/>
      <c r="D183" s="63"/>
      <c r="E183" s="63"/>
      <c r="F183" s="63"/>
      <c r="G183" s="63"/>
      <c r="H183" s="63"/>
      <c r="I183" s="63"/>
      <c r="J183" s="63"/>
      <c r="K183" s="63"/>
      <c r="L183" s="63"/>
      <c r="M183" s="63"/>
      <c r="N183" s="63"/>
      <c r="O183" s="63"/>
      <c r="P183" s="63"/>
      <c r="Q183" s="63"/>
      <c r="R183" s="63"/>
      <c r="S183" s="63"/>
      <c r="T183" s="63"/>
      <c r="U183" s="63"/>
      <c r="V183" s="63"/>
      <c r="W183" s="63"/>
      <c r="X183" s="63"/>
      <c r="Y183" s="63"/>
    </row>
    <row r="184" spans="1:25" ht="13.2" x14ac:dyDescent="0.25">
      <c r="A184" s="64"/>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70"/>
    </row>
    <row r="185" spans="1:25" ht="13.8" x14ac:dyDescent="0.3">
      <c r="A185" s="68"/>
      <c r="B185" s="68"/>
    </row>
    <row r="186" spans="1:25" ht="13.8" x14ac:dyDescent="0.3">
      <c r="A186" s="36" t="s">
        <v>50</v>
      </c>
      <c r="B186" s="68"/>
    </row>
    <row r="187" spans="1:25" ht="13.8" x14ac:dyDescent="0.3">
      <c r="A187" s="107" t="s">
        <v>131</v>
      </c>
      <c r="B187" s="105"/>
      <c r="C187" s="59"/>
      <c r="D187" s="59"/>
      <c r="E187" s="59"/>
      <c r="F187" s="59"/>
      <c r="G187" s="59"/>
      <c r="H187" s="59"/>
      <c r="I187" s="59"/>
      <c r="J187" s="59"/>
      <c r="K187" s="59"/>
      <c r="L187" s="59"/>
      <c r="M187" s="59"/>
      <c r="N187" s="59"/>
      <c r="O187" s="59"/>
      <c r="P187" s="7"/>
      <c r="Q187" s="7"/>
      <c r="R187" s="7"/>
      <c r="S187" s="7"/>
      <c r="T187" s="7"/>
      <c r="U187" s="7"/>
      <c r="V187" s="7"/>
      <c r="W187" s="7"/>
      <c r="X187" s="7"/>
      <c r="Y187" s="7"/>
    </row>
    <row r="188" spans="1:25" ht="13.2" x14ac:dyDescent="0.25">
      <c r="A188" s="60" t="s">
        <v>0</v>
      </c>
      <c r="B188" s="15" t="s">
        <v>118</v>
      </c>
      <c r="C188" s="59"/>
      <c r="D188" s="59"/>
      <c r="E188" s="59"/>
      <c r="F188" s="59"/>
      <c r="G188" s="59"/>
      <c r="H188" s="59"/>
      <c r="I188" s="59"/>
      <c r="J188" s="59"/>
      <c r="K188" s="59"/>
      <c r="L188" s="59"/>
      <c r="M188" s="59"/>
      <c r="N188" s="59"/>
      <c r="O188" s="59"/>
      <c r="P188" s="7"/>
      <c r="Q188" s="7"/>
      <c r="R188" s="7"/>
      <c r="S188" s="7"/>
      <c r="T188" s="7"/>
      <c r="U188" s="7"/>
      <c r="V188" s="7"/>
      <c r="W188" s="7"/>
      <c r="X188" s="7"/>
      <c r="Y188" s="7"/>
    </row>
    <row r="189" spans="1:25" ht="13.8" x14ac:dyDescent="0.25">
      <c r="A189" s="3" t="s">
        <v>5</v>
      </c>
      <c r="B189" s="61">
        <v>267.60000000000002</v>
      </c>
      <c r="C189" s="59"/>
      <c r="D189" s="59"/>
      <c r="E189" s="59"/>
      <c r="F189" s="59"/>
      <c r="G189" s="59"/>
      <c r="H189" s="59"/>
      <c r="I189" s="59"/>
      <c r="J189" s="59"/>
      <c r="K189" s="59"/>
      <c r="L189" s="59"/>
      <c r="M189" s="59"/>
      <c r="N189" s="59"/>
      <c r="O189" s="59"/>
      <c r="P189" s="59"/>
      <c r="Q189" s="59"/>
      <c r="R189" s="59"/>
      <c r="S189" s="7"/>
      <c r="T189" s="7"/>
      <c r="U189" s="7"/>
      <c r="V189" s="7"/>
      <c r="W189" s="7"/>
      <c r="X189" s="7"/>
      <c r="Y189" s="7"/>
    </row>
    <row r="190" spans="1:25" ht="13.8" x14ac:dyDescent="0.25">
      <c r="A190" s="3" t="s">
        <v>6</v>
      </c>
      <c r="B190" s="61">
        <v>607.67999999999995</v>
      </c>
      <c r="C190" s="59"/>
      <c r="D190" s="59"/>
      <c r="E190" s="59"/>
      <c r="F190" s="59"/>
      <c r="G190" s="59"/>
      <c r="H190" s="59"/>
      <c r="I190" s="59"/>
      <c r="J190" s="59"/>
      <c r="K190" s="59"/>
      <c r="L190" s="59"/>
      <c r="M190" s="59"/>
      <c r="N190" s="59"/>
      <c r="O190" s="59"/>
      <c r="P190" s="59"/>
      <c r="Q190" s="59"/>
      <c r="R190" s="59"/>
      <c r="S190" s="7"/>
      <c r="T190" s="7"/>
      <c r="U190" s="7"/>
      <c r="V190" s="7"/>
      <c r="W190" s="7"/>
      <c r="X190" s="7"/>
      <c r="Y190" s="7"/>
    </row>
    <row r="191" spans="1:25" ht="13.8" x14ac:dyDescent="0.25">
      <c r="A191" s="3" t="s">
        <v>7</v>
      </c>
      <c r="B191" s="61">
        <v>34.6</v>
      </c>
      <c r="C191" s="59"/>
      <c r="D191" s="59"/>
      <c r="E191" s="59"/>
      <c r="F191" s="59"/>
      <c r="G191" s="59"/>
      <c r="H191" s="59"/>
      <c r="I191" s="59"/>
      <c r="J191" s="59"/>
      <c r="K191" s="59"/>
      <c r="L191" s="59"/>
      <c r="M191" s="59"/>
      <c r="N191" s="59"/>
      <c r="O191" s="59"/>
      <c r="P191" s="59"/>
      <c r="Q191" s="59"/>
      <c r="R191" s="59"/>
      <c r="S191" s="7"/>
      <c r="T191" s="7"/>
      <c r="U191" s="7"/>
      <c r="V191" s="7"/>
      <c r="W191" s="7"/>
      <c r="X191" s="7"/>
      <c r="Y191" s="7"/>
    </row>
    <row r="192" spans="1:25" ht="13.8" x14ac:dyDescent="0.25">
      <c r="A192" s="3" t="s">
        <v>8</v>
      </c>
      <c r="B192" s="61">
        <v>136.75</v>
      </c>
      <c r="C192" s="59"/>
      <c r="D192" s="59"/>
      <c r="E192" s="59"/>
      <c r="F192" s="59"/>
      <c r="G192" s="59"/>
      <c r="H192" s="59"/>
      <c r="I192" s="59"/>
      <c r="J192" s="59"/>
      <c r="K192" s="59"/>
      <c r="L192" s="59"/>
      <c r="M192" s="59"/>
      <c r="N192" s="59"/>
      <c r="O192" s="59"/>
      <c r="P192" s="59"/>
      <c r="Q192" s="59"/>
      <c r="R192" s="59"/>
      <c r="S192" s="7"/>
      <c r="T192" s="7"/>
      <c r="U192" s="7"/>
      <c r="V192" s="7"/>
      <c r="W192" s="7"/>
      <c r="X192" s="7"/>
      <c r="Y192" s="7"/>
    </row>
    <row r="193" spans="1:25" ht="13.8" x14ac:dyDescent="0.25">
      <c r="A193" s="3" t="s">
        <v>9</v>
      </c>
      <c r="B193" s="61">
        <v>248.68</v>
      </c>
      <c r="C193" s="59"/>
      <c r="D193" s="59"/>
      <c r="E193" s="59"/>
      <c r="F193" s="59"/>
      <c r="G193" s="59"/>
      <c r="H193" s="59"/>
      <c r="I193" s="59"/>
      <c r="J193" s="59"/>
      <c r="K193" s="59"/>
      <c r="L193" s="59"/>
      <c r="M193" s="59"/>
      <c r="N193" s="59"/>
      <c r="O193" s="59"/>
      <c r="P193" s="59"/>
      <c r="Q193" s="59"/>
      <c r="R193" s="59"/>
      <c r="S193" s="7"/>
      <c r="T193" s="7"/>
      <c r="U193" s="7"/>
      <c r="V193" s="7"/>
      <c r="W193" s="7"/>
      <c r="X193" s="7"/>
      <c r="Y193" s="7"/>
    </row>
    <row r="194" spans="1:25" ht="13.8" x14ac:dyDescent="0.25">
      <c r="A194" s="8" t="s">
        <v>13</v>
      </c>
      <c r="B194" s="61">
        <v>579.49</v>
      </c>
      <c r="C194" s="7"/>
      <c r="D194" s="7"/>
      <c r="E194" s="7"/>
      <c r="F194" s="7"/>
      <c r="G194" s="7"/>
      <c r="H194" s="7"/>
      <c r="I194" s="7"/>
      <c r="J194" s="7"/>
      <c r="K194" s="7"/>
      <c r="L194" s="7"/>
      <c r="M194" s="7"/>
      <c r="N194" s="7"/>
      <c r="O194" s="7"/>
      <c r="P194" s="7"/>
      <c r="Q194" s="7"/>
      <c r="R194" s="7"/>
      <c r="S194" s="7"/>
      <c r="T194" s="7"/>
      <c r="U194" s="7"/>
      <c r="V194" s="7"/>
      <c r="W194" s="7"/>
      <c r="X194" s="7"/>
      <c r="Y194" s="7"/>
    </row>
    <row r="195" spans="1:25" ht="13.8" x14ac:dyDescent="0.25">
      <c r="A195" s="10" t="s">
        <v>15</v>
      </c>
      <c r="B195" s="61">
        <v>6926.64</v>
      </c>
    </row>
    <row r="196" spans="1:25" ht="13.8" x14ac:dyDescent="0.25">
      <c r="A196" s="10" t="s">
        <v>16</v>
      </c>
      <c r="B196" s="61">
        <v>59</v>
      </c>
    </row>
    <row r="197" spans="1:25" ht="13.8" x14ac:dyDescent="0.25">
      <c r="A197" s="10" t="s">
        <v>17</v>
      </c>
      <c r="B197" s="61">
        <v>3218.64</v>
      </c>
    </row>
    <row r="198" spans="1:25" ht="13.8" x14ac:dyDescent="0.25">
      <c r="A198" s="10" t="s">
        <v>19</v>
      </c>
      <c r="B198" s="61">
        <v>3395.4</v>
      </c>
    </row>
    <row r="199" spans="1:25" ht="13.8" x14ac:dyDescent="0.25">
      <c r="A199" s="11" t="s">
        <v>20</v>
      </c>
      <c r="B199" s="61">
        <v>573.36</v>
      </c>
    </row>
    <row r="200" spans="1:25" ht="13.8" x14ac:dyDescent="0.25">
      <c r="A200" s="11" t="s">
        <v>21</v>
      </c>
      <c r="B200" s="61">
        <v>546.96</v>
      </c>
    </row>
    <row r="201" spans="1:25" ht="13.2" x14ac:dyDescent="0.25">
      <c r="A201" s="15" t="s">
        <v>119</v>
      </c>
      <c r="B201" s="16">
        <f>SUM(B189:B200)</f>
        <v>16594.8</v>
      </c>
      <c r="C201" s="63"/>
      <c r="D201" s="63"/>
      <c r="E201" s="63"/>
      <c r="F201" s="63"/>
      <c r="G201" s="63"/>
      <c r="H201" s="63"/>
      <c r="I201" s="63"/>
      <c r="J201" s="63"/>
      <c r="K201" s="63"/>
      <c r="L201" s="63"/>
      <c r="M201" s="63"/>
      <c r="N201" s="63"/>
      <c r="O201" s="63"/>
      <c r="P201" s="63"/>
      <c r="Q201" s="63"/>
      <c r="R201" s="63"/>
      <c r="S201" s="63"/>
      <c r="T201" s="63"/>
      <c r="U201" s="63"/>
      <c r="V201" s="63"/>
      <c r="W201" s="63"/>
      <c r="X201" s="63"/>
      <c r="Y201" s="63"/>
    </row>
    <row r="202" spans="1:25" ht="13.2" x14ac:dyDescent="0.25">
      <c r="A202" s="64"/>
      <c r="B202" s="69"/>
      <c r="C202" s="69"/>
      <c r="D202" s="69"/>
      <c r="E202" s="69"/>
      <c r="F202" s="69"/>
      <c r="G202" s="69"/>
      <c r="H202" s="69"/>
      <c r="I202" s="69"/>
      <c r="J202" s="69"/>
      <c r="K202" s="69"/>
      <c r="L202" s="69"/>
      <c r="M202" s="69"/>
      <c r="N202" s="69"/>
      <c r="O202" s="69"/>
      <c r="P202" s="69"/>
      <c r="Q202" s="69"/>
      <c r="R202" s="69"/>
      <c r="S202" s="69"/>
      <c r="T202" s="69"/>
      <c r="U202" s="69"/>
      <c r="V202" s="69"/>
      <c r="W202" s="69"/>
      <c r="X202" s="69"/>
      <c r="Y202" s="70"/>
    </row>
    <row r="203" spans="1:25" ht="13.8" x14ac:dyDescent="0.3">
      <c r="A203" s="68"/>
      <c r="B203" s="68"/>
    </row>
    <row r="204" spans="1:25" ht="13.8" x14ac:dyDescent="0.3">
      <c r="A204" s="36" t="s">
        <v>51</v>
      </c>
      <c r="B204" s="68"/>
    </row>
    <row r="205" spans="1:25" ht="13.8" x14ac:dyDescent="0.3">
      <c r="A205" s="107" t="s">
        <v>132</v>
      </c>
      <c r="B205" s="105"/>
      <c r="C205" s="59"/>
      <c r="D205" s="59"/>
      <c r="E205" s="59"/>
      <c r="F205" s="59"/>
      <c r="G205" s="59"/>
      <c r="H205" s="59"/>
      <c r="I205" s="59"/>
      <c r="J205" s="59"/>
      <c r="K205" s="59"/>
      <c r="L205" s="59"/>
      <c r="M205" s="59"/>
      <c r="N205" s="59"/>
      <c r="O205" s="59"/>
      <c r="P205" s="7"/>
      <c r="Q205" s="7"/>
      <c r="R205" s="7"/>
      <c r="S205" s="7"/>
      <c r="T205" s="7"/>
      <c r="U205" s="7"/>
      <c r="V205" s="7"/>
      <c r="W205" s="7"/>
      <c r="X205" s="7"/>
      <c r="Y205" s="7"/>
    </row>
    <row r="206" spans="1:25" ht="13.2" x14ac:dyDescent="0.25">
      <c r="A206" s="60" t="s">
        <v>0</v>
      </c>
      <c r="B206" s="15" t="s">
        <v>118</v>
      </c>
      <c r="C206" s="59"/>
      <c r="D206" s="59"/>
      <c r="E206" s="59"/>
      <c r="F206" s="59"/>
      <c r="G206" s="59"/>
      <c r="H206" s="59"/>
      <c r="I206" s="59"/>
      <c r="J206" s="59"/>
      <c r="K206" s="59"/>
      <c r="L206" s="59"/>
      <c r="M206" s="59"/>
      <c r="N206" s="59"/>
      <c r="O206" s="59"/>
      <c r="P206" s="7"/>
      <c r="Q206" s="7"/>
      <c r="R206" s="7"/>
      <c r="S206" s="7"/>
      <c r="T206" s="7"/>
      <c r="U206" s="7"/>
      <c r="V206" s="7"/>
      <c r="W206" s="7"/>
      <c r="X206" s="7"/>
      <c r="Y206" s="7"/>
    </row>
    <row r="207" spans="1:25" ht="13.8" x14ac:dyDescent="0.25">
      <c r="A207" s="3" t="s">
        <v>5</v>
      </c>
      <c r="B207" s="61">
        <v>231.81</v>
      </c>
      <c r="C207" s="59"/>
      <c r="D207" s="59"/>
      <c r="E207" s="59"/>
      <c r="F207" s="59"/>
      <c r="G207" s="59"/>
      <c r="H207" s="59"/>
      <c r="I207" s="59"/>
      <c r="J207" s="59"/>
      <c r="K207" s="59"/>
      <c r="L207" s="59"/>
      <c r="M207" s="59"/>
      <c r="N207" s="59"/>
      <c r="O207" s="59"/>
      <c r="P207" s="59"/>
      <c r="Q207" s="59"/>
      <c r="R207" s="59"/>
      <c r="S207" s="7"/>
      <c r="T207" s="7"/>
      <c r="U207" s="7"/>
      <c r="V207" s="7"/>
      <c r="W207" s="7"/>
      <c r="X207" s="7"/>
      <c r="Y207" s="7"/>
    </row>
    <row r="208" spans="1:25" ht="13.8" x14ac:dyDescent="0.25">
      <c r="A208" s="3" t="s">
        <v>6</v>
      </c>
      <c r="B208" s="61">
        <v>607.67999999999995</v>
      </c>
      <c r="C208" s="59"/>
      <c r="D208" s="59"/>
      <c r="E208" s="59"/>
      <c r="F208" s="59"/>
      <c r="G208" s="59"/>
      <c r="H208" s="59"/>
      <c r="I208" s="59"/>
      <c r="J208" s="59"/>
      <c r="K208" s="59"/>
      <c r="L208" s="59"/>
      <c r="M208" s="59"/>
      <c r="N208" s="59"/>
      <c r="O208" s="59"/>
      <c r="P208" s="59"/>
      <c r="Q208" s="59"/>
      <c r="R208" s="59"/>
      <c r="S208" s="7"/>
      <c r="T208" s="7"/>
      <c r="U208" s="7"/>
      <c r="V208" s="7"/>
      <c r="W208" s="7"/>
      <c r="X208" s="7"/>
      <c r="Y208" s="7"/>
    </row>
    <row r="209" spans="1:25" ht="13.8" x14ac:dyDescent="0.25">
      <c r="A209" s="3" t="s">
        <v>7</v>
      </c>
      <c r="B209" s="61">
        <v>34.6</v>
      </c>
      <c r="C209" s="59"/>
      <c r="D209" s="59"/>
      <c r="E209" s="59"/>
      <c r="F209" s="59"/>
      <c r="G209" s="59"/>
      <c r="H209" s="59"/>
      <c r="I209" s="59"/>
      <c r="J209" s="59"/>
      <c r="K209" s="59"/>
      <c r="L209" s="59"/>
      <c r="M209" s="59"/>
      <c r="N209" s="59"/>
      <c r="O209" s="59"/>
      <c r="P209" s="59"/>
      <c r="Q209" s="59"/>
      <c r="R209" s="59"/>
      <c r="S209" s="7"/>
      <c r="T209" s="7"/>
      <c r="U209" s="7"/>
      <c r="V209" s="7"/>
      <c r="W209" s="7"/>
      <c r="X209" s="7"/>
      <c r="Y209" s="7"/>
    </row>
    <row r="210" spans="1:25" ht="13.8" x14ac:dyDescent="0.25">
      <c r="A210" s="3" t="s">
        <v>8</v>
      </c>
      <c r="B210" s="61">
        <v>136.75</v>
      </c>
      <c r="C210" s="59"/>
      <c r="D210" s="59"/>
      <c r="E210" s="59"/>
      <c r="F210" s="59"/>
      <c r="G210" s="59"/>
      <c r="H210" s="59"/>
      <c r="I210" s="59"/>
      <c r="J210" s="59"/>
      <c r="K210" s="59"/>
      <c r="L210" s="59"/>
      <c r="M210" s="59"/>
      <c r="N210" s="59"/>
      <c r="O210" s="59"/>
      <c r="P210" s="59"/>
      <c r="Q210" s="59"/>
      <c r="R210" s="59"/>
      <c r="S210" s="7"/>
      <c r="T210" s="7"/>
      <c r="U210" s="7"/>
      <c r="V210" s="7"/>
      <c r="W210" s="7"/>
      <c r="X210" s="7"/>
      <c r="Y210" s="7"/>
    </row>
    <row r="211" spans="1:25" ht="13.8" x14ac:dyDescent="0.25">
      <c r="A211" s="3" t="s">
        <v>9</v>
      </c>
      <c r="B211" s="61">
        <v>248.68</v>
      </c>
      <c r="C211" s="59"/>
      <c r="D211" s="59"/>
      <c r="E211" s="59"/>
      <c r="F211" s="59"/>
      <c r="G211" s="59"/>
      <c r="H211" s="59"/>
      <c r="I211" s="59"/>
      <c r="J211" s="59"/>
      <c r="K211" s="59"/>
      <c r="L211" s="59"/>
      <c r="M211" s="59"/>
      <c r="N211" s="59"/>
      <c r="O211" s="59"/>
      <c r="P211" s="59"/>
      <c r="Q211" s="59"/>
      <c r="R211" s="59"/>
      <c r="S211" s="7"/>
      <c r="T211" s="7"/>
      <c r="U211" s="7"/>
      <c r="V211" s="7"/>
      <c r="W211" s="7"/>
      <c r="X211" s="7"/>
      <c r="Y211" s="7"/>
    </row>
    <row r="212" spans="1:25" ht="13.8" x14ac:dyDescent="0.25">
      <c r="A212" s="8" t="s">
        <v>13</v>
      </c>
      <c r="B212" s="61">
        <v>579.49</v>
      </c>
      <c r="C212" s="7"/>
      <c r="D212" s="7"/>
      <c r="E212" s="7"/>
      <c r="F212" s="7"/>
      <c r="G212" s="7"/>
      <c r="H212" s="7"/>
      <c r="I212" s="7"/>
      <c r="J212" s="7"/>
      <c r="K212" s="7"/>
      <c r="L212" s="7"/>
      <c r="M212" s="7"/>
      <c r="N212" s="7"/>
      <c r="O212" s="7"/>
      <c r="P212" s="7"/>
      <c r="Q212" s="7"/>
      <c r="R212" s="7"/>
      <c r="S212" s="7"/>
      <c r="T212" s="7"/>
      <c r="U212" s="7"/>
      <c r="V212" s="7"/>
      <c r="W212" s="7"/>
      <c r="X212" s="7"/>
      <c r="Y212" s="7"/>
    </row>
    <row r="213" spans="1:25" ht="13.8" x14ac:dyDescent="0.25">
      <c r="A213" s="10" t="s">
        <v>15</v>
      </c>
      <c r="B213" s="61">
        <v>6696.6</v>
      </c>
    </row>
    <row r="214" spans="1:25" ht="13.8" x14ac:dyDescent="0.25">
      <c r="A214" s="10" t="s">
        <v>16</v>
      </c>
      <c r="B214" s="61">
        <v>59</v>
      </c>
    </row>
    <row r="215" spans="1:25" ht="13.8" x14ac:dyDescent="0.25">
      <c r="A215" s="10" t="s">
        <v>17</v>
      </c>
      <c r="B215" s="61">
        <v>3218.64</v>
      </c>
    </row>
    <row r="216" spans="1:25" ht="13.8" x14ac:dyDescent="0.25">
      <c r="A216" s="10" t="s">
        <v>19</v>
      </c>
      <c r="B216" s="61">
        <v>3395.4</v>
      </c>
    </row>
    <row r="217" spans="1:25" ht="13.8" x14ac:dyDescent="0.25">
      <c r="A217" s="11" t="s">
        <v>20</v>
      </c>
      <c r="B217" s="61">
        <v>573.36</v>
      </c>
    </row>
    <row r="218" spans="1:25" ht="13.8" x14ac:dyDescent="0.25">
      <c r="A218" s="11" t="s">
        <v>21</v>
      </c>
      <c r="B218" s="61">
        <v>546.96</v>
      </c>
    </row>
    <row r="219" spans="1:25" ht="13.2" x14ac:dyDescent="0.25">
      <c r="A219" s="15" t="s">
        <v>119</v>
      </c>
      <c r="B219" s="16">
        <f>SUM(B207:B218)</f>
        <v>16328.970000000001</v>
      </c>
      <c r="C219" s="63"/>
      <c r="D219" s="63"/>
      <c r="E219" s="63"/>
      <c r="F219" s="63"/>
      <c r="G219" s="63"/>
      <c r="H219" s="63"/>
      <c r="I219" s="63"/>
      <c r="J219" s="63"/>
      <c r="K219" s="63"/>
      <c r="L219" s="63"/>
      <c r="M219" s="63"/>
      <c r="N219" s="63"/>
      <c r="O219" s="63"/>
      <c r="P219" s="63"/>
      <c r="Q219" s="63"/>
      <c r="R219" s="63"/>
      <c r="S219" s="63"/>
      <c r="T219" s="63"/>
      <c r="U219" s="63"/>
      <c r="V219" s="63"/>
      <c r="W219" s="63"/>
      <c r="X219" s="63"/>
      <c r="Y219" s="63"/>
    </row>
    <row r="220" spans="1:25" ht="13.2" x14ac:dyDescent="0.25">
      <c r="A220" s="64"/>
      <c r="B220" s="69"/>
      <c r="C220" s="69"/>
      <c r="D220" s="69"/>
      <c r="E220" s="69"/>
      <c r="F220" s="69"/>
      <c r="G220" s="69"/>
      <c r="H220" s="69"/>
      <c r="I220" s="69"/>
      <c r="J220" s="69"/>
      <c r="K220" s="69"/>
      <c r="L220" s="69"/>
      <c r="M220" s="69"/>
      <c r="N220" s="69"/>
      <c r="O220" s="69"/>
      <c r="P220" s="69"/>
      <c r="Q220" s="69"/>
      <c r="R220" s="69"/>
      <c r="S220" s="69"/>
      <c r="T220" s="69"/>
      <c r="U220" s="69"/>
      <c r="V220" s="69"/>
      <c r="W220" s="69"/>
      <c r="X220" s="69"/>
      <c r="Y220" s="70"/>
    </row>
    <row r="221" spans="1:25" ht="13.8" x14ac:dyDescent="0.3">
      <c r="A221" s="68"/>
      <c r="B221" s="68"/>
    </row>
    <row r="222" spans="1:25" ht="13.8" x14ac:dyDescent="0.3">
      <c r="A222" s="36" t="s">
        <v>52</v>
      </c>
      <c r="B222" s="68"/>
    </row>
    <row r="223" spans="1:25" ht="13.8" x14ac:dyDescent="0.3">
      <c r="A223" s="107" t="s">
        <v>133</v>
      </c>
      <c r="B223" s="105"/>
      <c r="C223" s="59"/>
      <c r="D223" s="59"/>
      <c r="E223" s="59"/>
      <c r="F223" s="59"/>
      <c r="G223" s="59"/>
      <c r="H223" s="59"/>
      <c r="I223" s="59"/>
      <c r="J223" s="59"/>
      <c r="K223" s="59"/>
      <c r="L223" s="59"/>
      <c r="M223" s="59"/>
      <c r="N223" s="59"/>
      <c r="O223" s="59"/>
      <c r="P223" s="7"/>
      <c r="Q223" s="7"/>
      <c r="R223" s="7"/>
      <c r="S223" s="7"/>
      <c r="T223" s="7"/>
      <c r="U223" s="7"/>
      <c r="V223" s="7"/>
      <c r="W223" s="7"/>
      <c r="X223" s="7"/>
      <c r="Y223" s="7"/>
    </row>
    <row r="224" spans="1:25" ht="13.2" x14ac:dyDescent="0.25">
      <c r="A224" s="60" t="s">
        <v>0</v>
      </c>
      <c r="B224" s="15" t="s">
        <v>118</v>
      </c>
      <c r="C224" s="59"/>
      <c r="D224" s="59"/>
      <c r="E224" s="59"/>
      <c r="F224" s="59"/>
      <c r="G224" s="59"/>
      <c r="H224" s="59"/>
      <c r="I224" s="59"/>
      <c r="J224" s="59"/>
      <c r="K224" s="59"/>
      <c r="L224" s="59"/>
      <c r="M224" s="59"/>
      <c r="N224" s="59"/>
      <c r="O224" s="59"/>
      <c r="P224" s="7"/>
      <c r="Q224" s="7"/>
      <c r="R224" s="7"/>
      <c r="S224" s="7"/>
      <c r="T224" s="7"/>
      <c r="U224" s="7"/>
      <c r="V224" s="7"/>
      <c r="W224" s="7"/>
      <c r="X224" s="7"/>
      <c r="Y224" s="7"/>
    </row>
    <row r="225" spans="1:25" ht="13.8" x14ac:dyDescent="0.25">
      <c r="A225" s="3" t="s">
        <v>5</v>
      </c>
      <c r="B225" s="61">
        <v>296.66000000000003</v>
      </c>
      <c r="C225" s="59"/>
      <c r="D225" s="59"/>
      <c r="E225" s="59"/>
      <c r="F225" s="59"/>
      <c r="G225" s="59"/>
      <c r="H225" s="59"/>
      <c r="I225" s="59"/>
      <c r="J225" s="59"/>
      <c r="K225" s="59"/>
      <c r="L225" s="59"/>
      <c r="M225" s="59"/>
      <c r="N225" s="59"/>
      <c r="O225" s="59"/>
      <c r="P225" s="59"/>
      <c r="Q225" s="59"/>
      <c r="R225" s="59"/>
      <c r="S225" s="7"/>
      <c r="T225" s="7"/>
      <c r="U225" s="7"/>
      <c r="V225" s="7"/>
      <c r="W225" s="7"/>
      <c r="X225" s="7"/>
      <c r="Y225" s="7"/>
    </row>
    <row r="226" spans="1:25" ht="13.8" x14ac:dyDescent="0.25">
      <c r="A226" s="3" t="s">
        <v>6</v>
      </c>
      <c r="B226" s="61">
        <v>607.67999999999995</v>
      </c>
      <c r="C226" s="59"/>
      <c r="D226" s="59"/>
      <c r="E226" s="59"/>
      <c r="F226" s="59"/>
      <c r="G226" s="59"/>
      <c r="H226" s="59"/>
      <c r="I226" s="59"/>
      <c r="J226" s="59"/>
      <c r="K226" s="59"/>
      <c r="L226" s="59"/>
      <c r="M226" s="59"/>
      <c r="N226" s="59"/>
      <c r="O226" s="59"/>
      <c r="P226" s="59"/>
      <c r="Q226" s="59"/>
      <c r="R226" s="59"/>
      <c r="S226" s="7"/>
      <c r="T226" s="7"/>
      <c r="U226" s="7"/>
      <c r="V226" s="7"/>
      <c r="W226" s="7"/>
      <c r="X226" s="7"/>
      <c r="Y226" s="7"/>
    </row>
    <row r="227" spans="1:25" ht="13.8" x14ac:dyDescent="0.25">
      <c r="A227" s="3" t="s">
        <v>7</v>
      </c>
      <c r="B227" s="61">
        <v>34.6</v>
      </c>
      <c r="C227" s="59"/>
      <c r="D227" s="59"/>
      <c r="E227" s="59"/>
      <c r="F227" s="59"/>
      <c r="G227" s="59"/>
      <c r="H227" s="59"/>
      <c r="I227" s="59"/>
      <c r="J227" s="59"/>
      <c r="K227" s="59"/>
      <c r="L227" s="59"/>
      <c r="M227" s="59"/>
      <c r="N227" s="59"/>
      <c r="O227" s="59"/>
      <c r="P227" s="59"/>
      <c r="Q227" s="59"/>
      <c r="R227" s="59"/>
      <c r="S227" s="7"/>
      <c r="T227" s="7"/>
      <c r="U227" s="7"/>
      <c r="V227" s="7"/>
      <c r="W227" s="7"/>
      <c r="X227" s="7"/>
      <c r="Y227" s="7"/>
    </row>
    <row r="228" spans="1:25" ht="13.8" x14ac:dyDescent="0.25">
      <c r="A228" s="3" t="s">
        <v>8</v>
      </c>
      <c r="B228" s="61">
        <v>136.75</v>
      </c>
      <c r="C228" s="59"/>
      <c r="D228" s="59"/>
      <c r="E228" s="59"/>
      <c r="F228" s="59"/>
      <c r="G228" s="59"/>
      <c r="H228" s="59"/>
      <c r="I228" s="59"/>
      <c r="J228" s="59"/>
      <c r="K228" s="59"/>
      <c r="L228" s="59"/>
      <c r="M228" s="59"/>
      <c r="N228" s="59"/>
      <c r="O228" s="59"/>
      <c r="P228" s="59"/>
      <c r="Q228" s="59"/>
      <c r="R228" s="59"/>
      <c r="S228" s="7"/>
      <c r="T228" s="7"/>
      <c r="U228" s="7"/>
      <c r="V228" s="7"/>
      <c r="W228" s="7"/>
      <c r="X228" s="7"/>
      <c r="Y228" s="7"/>
    </row>
    <row r="229" spans="1:25" ht="13.8" x14ac:dyDescent="0.25">
      <c r="A229" s="3" t="s">
        <v>9</v>
      </c>
      <c r="B229" s="61">
        <v>248.68</v>
      </c>
      <c r="C229" s="59"/>
      <c r="D229" s="59"/>
      <c r="E229" s="59"/>
      <c r="F229" s="59"/>
      <c r="G229" s="59"/>
      <c r="H229" s="59"/>
      <c r="I229" s="59"/>
      <c r="J229" s="59"/>
      <c r="K229" s="59"/>
      <c r="L229" s="59"/>
      <c r="M229" s="59"/>
      <c r="N229" s="59"/>
      <c r="O229" s="59"/>
      <c r="P229" s="59"/>
      <c r="Q229" s="59"/>
      <c r="R229" s="59"/>
      <c r="S229" s="7"/>
      <c r="T229" s="7"/>
      <c r="U229" s="7"/>
      <c r="V229" s="7"/>
      <c r="W229" s="7"/>
      <c r="X229" s="7"/>
      <c r="Y229" s="7"/>
    </row>
    <row r="230" spans="1:25" ht="13.8" x14ac:dyDescent="0.25">
      <c r="A230" s="8" t="s">
        <v>13</v>
      </c>
      <c r="B230" s="61">
        <v>579.49</v>
      </c>
      <c r="C230" s="7"/>
      <c r="D230" s="7"/>
      <c r="E230" s="7"/>
      <c r="F230" s="7"/>
      <c r="G230" s="7"/>
      <c r="H230" s="7"/>
      <c r="I230" s="7"/>
      <c r="J230" s="7"/>
      <c r="K230" s="7"/>
      <c r="L230" s="7"/>
      <c r="M230" s="7"/>
      <c r="N230" s="7"/>
      <c r="O230" s="7"/>
      <c r="P230" s="7"/>
      <c r="Q230" s="7"/>
      <c r="R230" s="7"/>
      <c r="S230" s="7"/>
      <c r="T230" s="7"/>
      <c r="U230" s="7"/>
      <c r="V230" s="7"/>
      <c r="W230" s="7"/>
      <c r="X230" s="7"/>
      <c r="Y230" s="7"/>
    </row>
    <row r="231" spans="1:25" ht="13.8" x14ac:dyDescent="0.25">
      <c r="A231" s="10" t="s">
        <v>15</v>
      </c>
      <c r="B231" s="61">
        <v>5654.52</v>
      </c>
    </row>
    <row r="232" spans="1:25" ht="13.8" x14ac:dyDescent="0.25">
      <c r="A232" s="10" t="s">
        <v>16</v>
      </c>
      <c r="B232" s="61">
        <v>59</v>
      </c>
    </row>
    <row r="233" spans="1:25" ht="13.8" x14ac:dyDescent="0.25">
      <c r="A233" s="10" t="s">
        <v>17</v>
      </c>
      <c r="B233" s="61">
        <v>3218.64</v>
      </c>
    </row>
    <row r="234" spans="1:25" ht="13.8" x14ac:dyDescent="0.25">
      <c r="A234" s="10" t="s">
        <v>19</v>
      </c>
      <c r="B234" s="61">
        <v>3395.4</v>
      </c>
    </row>
    <row r="235" spans="1:25" ht="13.8" x14ac:dyDescent="0.25">
      <c r="A235" s="11" t="s">
        <v>20</v>
      </c>
      <c r="B235" s="61">
        <v>573.36</v>
      </c>
    </row>
    <row r="236" spans="1:25" ht="13.8" x14ac:dyDescent="0.25">
      <c r="A236" s="11" t="s">
        <v>21</v>
      </c>
      <c r="B236" s="61">
        <v>546.96</v>
      </c>
    </row>
    <row r="237" spans="1:25" ht="13.2" x14ac:dyDescent="0.25">
      <c r="A237" s="15" t="s">
        <v>119</v>
      </c>
      <c r="B237" s="16">
        <f>SUM(B225:B236)</f>
        <v>15351.740000000002</v>
      </c>
      <c r="C237" s="63"/>
      <c r="D237" s="63"/>
      <c r="E237" s="63"/>
      <c r="F237" s="63"/>
      <c r="G237" s="63"/>
      <c r="H237" s="63"/>
      <c r="I237" s="63"/>
      <c r="J237" s="63"/>
      <c r="K237" s="63"/>
      <c r="L237" s="63"/>
      <c r="M237" s="63"/>
      <c r="N237" s="63"/>
      <c r="O237" s="63"/>
      <c r="P237" s="63"/>
      <c r="Q237" s="63"/>
      <c r="R237" s="63"/>
      <c r="S237" s="63"/>
      <c r="T237" s="63"/>
      <c r="U237" s="63"/>
      <c r="V237" s="63"/>
      <c r="W237" s="63"/>
      <c r="X237" s="63"/>
      <c r="Y237" s="63"/>
    </row>
    <row r="238" spans="1:25" ht="13.2" x14ac:dyDescent="0.25">
      <c r="A238" s="64"/>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70"/>
    </row>
    <row r="239" spans="1:25" ht="13.8" x14ac:dyDescent="0.3">
      <c r="A239" s="68"/>
      <c r="B239" s="68"/>
    </row>
    <row r="240" spans="1:25" ht="13.8" x14ac:dyDescent="0.3">
      <c r="A240" s="36" t="s">
        <v>53</v>
      </c>
      <c r="B240" s="68"/>
    </row>
    <row r="241" spans="1:25" ht="13.8" x14ac:dyDescent="0.3">
      <c r="A241" s="107" t="s">
        <v>134</v>
      </c>
      <c r="B241" s="105"/>
      <c r="C241" s="59"/>
      <c r="D241" s="59"/>
      <c r="E241" s="59"/>
      <c r="F241" s="59"/>
      <c r="G241" s="59"/>
      <c r="H241" s="59"/>
      <c r="I241" s="59"/>
      <c r="J241" s="59"/>
      <c r="K241" s="59"/>
      <c r="L241" s="59"/>
      <c r="M241" s="59"/>
      <c r="N241" s="59"/>
      <c r="O241" s="59"/>
      <c r="P241" s="7"/>
      <c r="Q241" s="7"/>
      <c r="R241" s="7"/>
      <c r="S241" s="7"/>
      <c r="T241" s="7"/>
      <c r="U241" s="7"/>
      <c r="V241" s="7"/>
      <c r="W241" s="7"/>
      <c r="X241" s="7"/>
      <c r="Y241" s="7"/>
    </row>
    <row r="242" spans="1:25" ht="13.2" x14ac:dyDescent="0.25">
      <c r="A242" s="60" t="s">
        <v>0</v>
      </c>
      <c r="B242" s="15" t="s">
        <v>118</v>
      </c>
      <c r="C242" s="59"/>
      <c r="D242" s="59"/>
      <c r="E242" s="59"/>
      <c r="F242" s="59"/>
      <c r="G242" s="59"/>
      <c r="H242" s="59"/>
      <c r="I242" s="59"/>
      <c r="J242" s="59"/>
      <c r="K242" s="59"/>
      <c r="L242" s="59"/>
      <c r="M242" s="59"/>
      <c r="N242" s="59"/>
      <c r="O242" s="59"/>
      <c r="P242" s="7"/>
      <c r="Q242" s="7"/>
      <c r="R242" s="7"/>
      <c r="S242" s="7"/>
      <c r="T242" s="7"/>
      <c r="U242" s="7"/>
      <c r="V242" s="7"/>
      <c r="W242" s="7"/>
      <c r="X242" s="7"/>
      <c r="Y242" s="7"/>
    </row>
    <row r="243" spans="1:25" ht="13.8" x14ac:dyDescent="0.25">
      <c r="A243" s="3" t="s">
        <v>5</v>
      </c>
      <c r="B243" s="61">
        <v>265.58</v>
      </c>
      <c r="C243" s="59"/>
      <c r="D243" s="59"/>
      <c r="E243" s="59"/>
      <c r="F243" s="59"/>
      <c r="G243" s="59"/>
      <c r="H243" s="59"/>
      <c r="I243" s="59"/>
      <c r="J243" s="59"/>
      <c r="K243" s="59"/>
      <c r="L243" s="59"/>
      <c r="M243" s="59"/>
      <c r="N243" s="59"/>
      <c r="O243" s="59"/>
      <c r="P243" s="59"/>
      <c r="Q243" s="59"/>
      <c r="R243" s="59"/>
      <c r="S243" s="7"/>
      <c r="T243" s="7"/>
      <c r="U243" s="7"/>
      <c r="V243" s="7"/>
      <c r="W243" s="7"/>
      <c r="X243" s="7"/>
      <c r="Y243" s="7"/>
    </row>
    <row r="244" spans="1:25" ht="13.8" x14ac:dyDescent="0.25">
      <c r="A244" s="3" t="s">
        <v>6</v>
      </c>
      <c r="B244" s="61">
        <v>607.67999999999995</v>
      </c>
      <c r="C244" s="59"/>
      <c r="D244" s="59"/>
      <c r="E244" s="59"/>
      <c r="F244" s="59"/>
      <c r="G244" s="59"/>
      <c r="H244" s="59"/>
      <c r="I244" s="59"/>
      <c r="J244" s="59"/>
      <c r="K244" s="59"/>
      <c r="L244" s="59"/>
      <c r="M244" s="59"/>
      <c r="N244" s="59"/>
      <c r="O244" s="59"/>
      <c r="P244" s="59"/>
      <c r="Q244" s="59"/>
      <c r="R244" s="59"/>
      <c r="S244" s="7"/>
      <c r="T244" s="7"/>
      <c r="U244" s="7"/>
      <c r="V244" s="7"/>
      <c r="W244" s="7"/>
      <c r="X244" s="7"/>
      <c r="Y244" s="7"/>
    </row>
    <row r="245" spans="1:25" ht="13.8" x14ac:dyDescent="0.25">
      <c r="A245" s="3" t="s">
        <v>7</v>
      </c>
      <c r="B245" s="61">
        <v>34.6</v>
      </c>
      <c r="C245" s="59"/>
      <c r="D245" s="59"/>
      <c r="E245" s="59"/>
      <c r="F245" s="59"/>
      <c r="G245" s="59"/>
      <c r="H245" s="59"/>
      <c r="I245" s="59"/>
      <c r="J245" s="59"/>
      <c r="K245" s="59"/>
      <c r="L245" s="59"/>
      <c r="M245" s="59"/>
      <c r="N245" s="59"/>
      <c r="O245" s="59"/>
      <c r="P245" s="59"/>
      <c r="Q245" s="59"/>
      <c r="R245" s="59"/>
      <c r="S245" s="7"/>
      <c r="T245" s="7"/>
      <c r="U245" s="7"/>
      <c r="V245" s="7"/>
      <c r="W245" s="7"/>
      <c r="X245" s="7"/>
      <c r="Y245" s="7"/>
    </row>
    <row r="246" spans="1:25" ht="13.8" x14ac:dyDescent="0.25">
      <c r="A246" s="3" t="s">
        <v>8</v>
      </c>
      <c r="B246" s="61">
        <v>136.75</v>
      </c>
      <c r="C246" s="59"/>
      <c r="D246" s="59"/>
      <c r="E246" s="59"/>
      <c r="F246" s="59"/>
      <c r="G246" s="59"/>
      <c r="H246" s="59"/>
      <c r="I246" s="59"/>
      <c r="J246" s="59"/>
      <c r="K246" s="59"/>
      <c r="L246" s="59"/>
      <c r="M246" s="59"/>
      <c r="N246" s="59"/>
      <c r="O246" s="59"/>
      <c r="P246" s="59"/>
      <c r="Q246" s="59"/>
      <c r="R246" s="59"/>
      <c r="S246" s="7"/>
      <c r="T246" s="7"/>
      <c r="U246" s="7"/>
      <c r="V246" s="7"/>
      <c r="W246" s="7"/>
      <c r="X246" s="7"/>
      <c r="Y246" s="7"/>
    </row>
    <row r="247" spans="1:25" ht="13.8" x14ac:dyDescent="0.25">
      <c r="A247" s="3" t="s">
        <v>9</v>
      </c>
      <c r="B247" s="61">
        <v>248.68</v>
      </c>
      <c r="C247" s="59"/>
      <c r="D247" s="59"/>
      <c r="E247" s="59"/>
      <c r="F247" s="59"/>
      <c r="G247" s="59"/>
      <c r="H247" s="59"/>
      <c r="I247" s="59"/>
      <c r="J247" s="59"/>
      <c r="K247" s="59"/>
      <c r="L247" s="59"/>
      <c r="M247" s="59"/>
      <c r="N247" s="59"/>
      <c r="O247" s="59"/>
      <c r="P247" s="59"/>
      <c r="Q247" s="59"/>
      <c r="R247" s="59"/>
      <c r="S247" s="7"/>
      <c r="T247" s="7"/>
      <c r="U247" s="7"/>
      <c r="V247" s="7"/>
      <c r="W247" s="7"/>
      <c r="X247" s="7"/>
      <c r="Y247" s="7"/>
    </row>
    <row r="248" spans="1:25" ht="13.8" x14ac:dyDescent="0.25">
      <c r="A248" s="8" t="s">
        <v>13</v>
      </c>
      <c r="B248" s="61">
        <v>579.49</v>
      </c>
      <c r="C248" s="7"/>
      <c r="D248" s="7"/>
      <c r="E248" s="7"/>
      <c r="F248" s="7"/>
      <c r="G248" s="7"/>
      <c r="H248" s="7"/>
      <c r="I248" s="7"/>
      <c r="J248" s="7"/>
      <c r="K248" s="7"/>
      <c r="L248" s="7"/>
      <c r="M248" s="7"/>
      <c r="N248" s="7"/>
      <c r="O248" s="7"/>
      <c r="P248" s="7"/>
      <c r="Q248" s="7"/>
      <c r="R248" s="7"/>
      <c r="S248" s="7"/>
      <c r="T248" s="7"/>
      <c r="U248" s="7"/>
      <c r="V248" s="7"/>
      <c r="W248" s="7"/>
      <c r="X248" s="7"/>
      <c r="Y248" s="7"/>
    </row>
    <row r="249" spans="1:25" ht="13.8" x14ac:dyDescent="0.25">
      <c r="A249" s="10" t="s">
        <v>15</v>
      </c>
      <c r="B249" s="61">
        <v>7392.84</v>
      </c>
    </row>
    <row r="250" spans="1:25" ht="13.8" x14ac:dyDescent="0.25">
      <c r="A250" s="10" t="s">
        <v>16</v>
      </c>
      <c r="B250" s="61">
        <v>59</v>
      </c>
    </row>
    <row r="251" spans="1:25" ht="13.8" x14ac:dyDescent="0.25">
      <c r="A251" s="10" t="s">
        <v>17</v>
      </c>
      <c r="B251" s="61">
        <v>3218.64</v>
      </c>
    </row>
    <row r="252" spans="1:25" ht="13.8" x14ac:dyDescent="0.25">
      <c r="A252" s="10" t="s">
        <v>19</v>
      </c>
      <c r="B252" s="61">
        <v>3395.4</v>
      </c>
    </row>
    <row r="253" spans="1:25" ht="13.8" x14ac:dyDescent="0.25">
      <c r="A253" s="11" t="s">
        <v>20</v>
      </c>
      <c r="B253" s="61">
        <v>573.36</v>
      </c>
    </row>
    <row r="254" spans="1:25" ht="13.8" x14ac:dyDescent="0.25">
      <c r="A254" s="11" t="s">
        <v>21</v>
      </c>
      <c r="B254" s="61">
        <v>546.96</v>
      </c>
    </row>
    <row r="255" spans="1:25" ht="13.2" x14ac:dyDescent="0.25">
      <c r="A255" s="15" t="s">
        <v>119</v>
      </c>
      <c r="B255" s="16">
        <f>SUM(B243:B254)</f>
        <v>17058.98</v>
      </c>
      <c r="C255" s="63"/>
      <c r="D255" s="63"/>
      <c r="E255" s="63"/>
      <c r="F255" s="63"/>
      <c r="G255" s="63"/>
      <c r="H255" s="63"/>
      <c r="I255" s="63"/>
      <c r="J255" s="63"/>
      <c r="K255" s="63"/>
      <c r="L255" s="63"/>
      <c r="M255" s="63"/>
      <c r="N255" s="63"/>
      <c r="O255" s="63"/>
      <c r="P255" s="63"/>
      <c r="Q255" s="63"/>
      <c r="R255" s="63"/>
      <c r="S255" s="63"/>
      <c r="T255" s="63"/>
      <c r="U255" s="63"/>
      <c r="V255" s="63"/>
      <c r="W255" s="63"/>
      <c r="X255" s="63"/>
      <c r="Y255" s="63"/>
    </row>
    <row r="256" spans="1:25" ht="13.2" x14ac:dyDescent="0.25">
      <c r="A256" s="64"/>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70"/>
    </row>
    <row r="257" spans="1:25" ht="13.8" x14ac:dyDescent="0.3">
      <c r="A257" s="68"/>
      <c r="B257" s="68"/>
    </row>
    <row r="258" spans="1:25" ht="13.8" x14ac:dyDescent="0.3">
      <c r="A258" s="36" t="s">
        <v>54</v>
      </c>
      <c r="B258" s="68"/>
    </row>
    <row r="259" spans="1:25" ht="13.8" x14ac:dyDescent="0.3">
      <c r="A259" s="107" t="s">
        <v>135</v>
      </c>
      <c r="B259" s="105"/>
      <c r="C259" s="59"/>
      <c r="D259" s="59"/>
      <c r="E259" s="59"/>
      <c r="F259" s="59"/>
      <c r="G259" s="59"/>
      <c r="H259" s="59"/>
      <c r="I259" s="59"/>
      <c r="J259" s="59"/>
      <c r="K259" s="59"/>
      <c r="L259" s="59"/>
      <c r="M259" s="59"/>
      <c r="N259" s="59"/>
      <c r="O259" s="59"/>
      <c r="P259" s="7"/>
      <c r="Q259" s="7"/>
      <c r="R259" s="7"/>
      <c r="S259" s="7"/>
      <c r="T259" s="7"/>
      <c r="U259" s="7"/>
      <c r="V259" s="7"/>
      <c r="W259" s="7"/>
      <c r="X259" s="7"/>
      <c r="Y259" s="7"/>
    </row>
    <row r="260" spans="1:25" ht="13.2" x14ac:dyDescent="0.25">
      <c r="A260" s="60" t="s">
        <v>0</v>
      </c>
      <c r="B260" s="15" t="s">
        <v>118</v>
      </c>
      <c r="C260" s="59"/>
      <c r="D260" s="59"/>
      <c r="E260" s="59"/>
      <c r="F260" s="59"/>
      <c r="G260" s="59"/>
      <c r="H260" s="59"/>
      <c r="I260" s="59"/>
      <c r="J260" s="59"/>
      <c r="K260" s="59"/>
      <c r="L260" s="59"/>
      <c r="M260" s="59"/>
      <c r="N260" s="59"/>
      <c r="O260" s="59"/>
      <c r="P260" s="7"/>
      <c r="Q260" s="7"/>
      <c r="R260" s="7"/>
      <c r="S260" s="7"/>
      <c r="T260" s="7"/>
      <c r="U260" s="7"/>
      <c r="V260" s="7"/>
      <c r="W260" s="7"/>
      <c r="X260" s="7"/>
      <c r="Y260" s="7"/>
    </row>
    <row r="261" spans="1:25" ht="13.8" x14ac:dyDescent="0.25">
      <c r="A261" s="3" t="s">
        <v>5</v>
      </c>
      <c r="B261" s="61">
        <v>259.3</v>
      </c>
      <c r="C261" s="59"/>
      <c r="D261" s="59"/>
      <c r="E261" s="59"/>
      <c r="F261" s="59"/>
      <c r="G261" s="59"/>
      <c r="H261" s="59"/>
      <c r="I261" s="59"/>
      <c r="J261" s="59"/>
      <c r="K261" s="59"/>
      <c r="L261" s="59"/>
      <c r="M261" s="59"/>
      <c r="N261" s="59"/>
      <c r="O261" s="59"/>
      <c r="P261" s="59"/>
      <c r="Q261" s="59"/>
      <c r="R261" s="59"/>
      <c r="S261" s="7"/>
      <c r="T261" s="7"/>
      <c r="U261" s="7"/>
      <c r="V261" s="7"/>
      <c r="W261" s="7"/>
      <c r="X261" s="7"/>
      <c r="Y261" s="7"/>
    </row>
    <row r="262" spans="1:25" ht="13.8" x14ac:dyDescent="0.25">
      <c r="A262" s="3" t="s">
        <v>6</v>
      </c>
      <c r="B262" s="61">
        <v>607.67999999999995</v>
      </c>
      <c r="C262" s="59"/>
      <c r="D262" s="59"/>
      <c r="E262" s="59"/>
      <c r="F262" s="59"/>
      <c r="G262" s="59"/>
      <c r="H262" s="59"/>
      <c r="I262" s="59"/>
      <c r="J262" s="59"/>
      <c r="K262" s="59"/>
      <c r="L262" s="59"/>
      <c r="M262" s="59"/>
      <c r="N262" s="59"/>
      <c r="O262" s="59"/>
      <c r="P262" s="59"/>
      <c r="Q262" s="59"/>
      <c r="R262" s="59"/>
      <c r="S262" s="7"/>
      <c r="T262" s="7"/>
      <c r="U262" s="7"/>
      <c r="V262" s="7"/>
      <c r="W262" s="7"/>
      <c r="X262" s="7"/>
      <c r="Y262" s="7"/>
    </row>
    <row r="263" spans="1:25" ht="13.8" x14ac:dyDescent="0.25">
      <c r="A263" s="3" t="s">
        <v>7</v>
      </c>
      <c r="B263" s="61">
        <v>34.6</v>
      </c>
      <c r="C263" s="59"/>
      <c r="D263" s="59"/>
      <c r="E263" s="59"/>
      <c r="F263" s="59"/>
      <c r="G263" s="59"/>
      <c r="H263" s="59"/>
      <c r="I263" s="59"/>
      <c r="J263" s="59"/>
      <c r="K263" s="59"/>
      <c r="L263" s="59"/>
      <c r="M263" s="59"/>
      <c r="N263" s="59"/>
      <c r="O263" s="59"/>
      <c r="P263" s="59"/>
      <c r="Q263" s="59"/>
      <c r="R263" s="59"/>
      <c r="S263" s="7"/>
      <c r="T263" s="7"/>
      <c r="U263" s="7"/>
      <c r="V263" s="7"/>
      <c r="W263" s="7"/>
      <c r="X263" s="7"/>
      <c r="Y263" s="7"/>
    </row>
    <row r="264" spans="1:25" ht="13.8" x14ac:dyDescent="0.25">
      <c r="A264" s="3" t="s">
        <v>8</v>
      </c>
      <c r="B264" s="61">
        <v>136.75</v>
      </c>
      <c r="C264" s="59"/>
      <c r="D264" s="59"/>
      <c r="E264" s="59"/>
      <c r="F264" s="59"/>
      <c r="G264" s="59"/>
      <c r="H264" s="59"/>
      <c r="I264" s="59"/>
      <c r="J264" s="59"/>
      <c r="K264" s="59"/>
      <c r="L264" s="59"/>
      <c r="M264" s="59"/>
      <c r="N264" s="59"/>
      <c r="O264" s="59"/>
      <c r="P264" s="59"/>
      <c r="Q264" s="59"/>
      <c r="R264" s="59"/>
      <c r="S264" s="7"/>
      <c r="T264" s="7"/>
      <c r="U264" s="7"/>
      <c r="V264" s="7"/>
      <c r="W264" s="7"/>
      <c r="X264" s="7"/>
      <c r="Y264" s="7"/>
    </row>
    <row r="265" spans="1:25" ht="13.8" x14ac:dyDescent="0.25">
      <c r="A265" s="3" t="s">
        <v>9</v>
      </c>
      <c r="B265" s="61">
        <v>248.68</v>
      </c>
      <c r="C265" s="59"/>
      <c r="D265" s="59"/>
      <c r="E265" s="59"/>
      <c r="F265" s="59"/>
      <c r="G265" s="59"/>
      <c r="H265" s="59"/>
      <c r="I265" s="59"/>
      <c r="J265" s="59"/>
      <c r="K265" s="59"/>
      <c r="L265" s="59"/>
      <c r="M265" s="59"/>
      <c r="N265" s="59"/>
      <c r="O265" s="59"/>
      <c r="P265" s="59"/>
      <c r="Q265" s="59"/>
      <c r="R265" s="59"/>
      <c r="S265" s="7"/>
      <c r="T265" s="7"/>
      <c r="U265" s="7"/>
      <c r="V265" s="7"/>
      <c r="W265" s="7"/>
      <c r="X265" s="7"/>
      <c r="Y265" s="7"/>
    </row>
    <row r="266" spans="1:25" ht="13.8" x14ac:dyDescent="0.25">
      <c r="A266" s="8" t="s">
        <v>13</v>
      </c>
      <c r="B266" s="61">
        <v>579.49</v>
      </c>
      <c r="C266" s="7"/>
      <c r="D266" s="7"/>
      <c r="E266" s="7"/>
      <c r="F266" s="7"/>
      <c r="G266" s="7"/>
      <c r="H266" s="7"/>
      <c r="I266" s="7"/>
      <c r="J266" s="7"/>
      <c r="K266" s="7"/>
      <c r="L266" s="7"/>
      <c r="M266" s="7"/>
      <c r="N266" s="7"/>
      <c r="O266" s="7"/>
      <c r="P266" s="7"/>
      <c r="Q266" s="7"/>
      <c r="R266" s="7"/>
      <c r="S266" s="7"/>
      <c r="T266" s="7"/>
      <c r="U266" s="7"/>
      <c r="V266" s="7"/>
      <c r="W266" s="7"/>
      <c r="X266" s="7"/>
      <c r="Y266" s="7"/>
    </row>
    <row r="267" spans="1:25" ht="13.8" x14ac:dyDescent="0.25">
      <c r="A267" s="10" t="s">
        <v>15</v>
      </c>
      <c r="B267" s="61">
        <v>12621.6</v>
      </c>
    </row>
    <row r="268" spans="1:25" ht="13.8" x14ac:dyDescent="0.25">
      <c r="A268" s="10" t="s">
        <v>16</v>
      </c>
      <c r="B268" s="61">
        <v>59</v>
      </c>
    </row>
    <row r="269" spans="1:25" ht="13.8" x14ac:dyDescent="0.25">
      <c r="A269" s="10" t="s">
        <v>17</v>
      </c>
      <c r="B269" s="61">
        <v>3218.64</v>
      </c>
    </row>
    <row r="270" spans="1:25" ht="13.8" x14ac:dyDescent="0.25">
      <c r="A270" s="10" t="s">
        <v>19</v>
      </c>
      <c r="B270" s="61">
        <v>3395.4</v>
      </c>
    </row>
    <row r="271" spans="1:25" ht="13.8" x14ac:dyDescent="0.25">
      <c r="A271" s="11" t="s">
        <v>20</v>
      </c>
      <c r="B271" s="61">
        <v>573.36</v>
      </c>
    </row>
    <row r="272" spans="1:25" ht="13.8" x14ac:dyDescent="0.25">
      <c r="A272" s="11" t="s">
        <v>21</v>
      </c>
      <c r="B272" s="61">
        <v>546.96</v>
      </c>
    </row>
    <row r="273" spans="1:25" ht="13.2" x14ac:dyDescent="0.25">
      <c r="A273" s="15" t="s">
        <v>119</v>
      </c>
      <c r="B273" s="16">
        <f>SUM(B261:B272)</f>
        <v>22281.460000000003</v>
      </c>
      <c r="C273" s="63"/>
      <c r="D273" s="63"/>
      <c r="E273" s="63"/>
      <c r="F273" s="63"/>
      <c r="G273" s="63"/>
      <c r="H273" s="63"/>
      <c r="I273" s="63"/>
      <c r="J273" s="63"/>
      <c r="K273" s="63"/>
      <c r="L273" s="63"/>
      <c r="M273" s="63"/>
      <c r="N273" s="63"/>
      <c r="O273" s="63"/>
      <c r="P273" s="63"/>
      <c r="Q273" s="63"/>
      <c r="R273" s="63"/>
      <c r="S273" s="63"/>
      <c r="T273" s="63"/>
      <c r="U273" s="63"/>
      <c r="V273" s="63"/>
      <c r="W273" s="63"/>
      <c r="X273" s="63"/>
      <c r="Y273" s="63"/>
    </row>
    <row r="274" spans="1:25" ht="13.2" x14ac:dyDescent="0.25">
      <c r="A274" s="64"/>
      <c r="B274" s="69"/>
      <c r="C274" s="69"/>
      <c r="D274" s="69"/>
      <c r="E274" s="69"/>
      <c r="F274" s="69"/>
      <c r="G274" s="69"/>
      <c r="H274" s="69"/>
      <c r="I274" s="69"/>
      <c r="J274" s="69"/>
      <c r="K274" s="69"/>
      <c r="L274" s="69"/>
      <c r="M274" s="69"/>
      <c r="N274" s="69"/>
      <c r="O274" s="69"/>
      <c r="P274" s="69"/>
      <c r="Q274" s="69"/>
      <c r="R274" s="69"/>
      <c r="S274" s="69"/>
      <c r="T274" s="69"/>
      <c r="U274" s="69"/>
      <c r="V274" s="69"/>
      <c r="W274" s="69"/>
      <c r="X274" s="69"/>
      <c r="Y274" s="70"/>
    </row>
    <row r="275" spans="1:25" ht="13.8" x14ac:dyDescent="0.3">
      <c r="A275" s="68"/>
      <c r="B275" s="68"/>
    </row>
    <row r="276" spans="1:25" ht="13.8" x14ac:dyDescent="0.3">
      <c r="A276" s="36" t="s">
        <v>55</v>
      </c>
      <c r="B276" s="68"/>
    </row>
    <row r="277" spans="1:25" ht="13.8" x14ac:dyDescent="0.3">
      <c r="A277" s="107" t="s">
        <v>136</v>
      </c>
      <c r="B277" s="105"/>
      <c r="C277" s="59"/>
      <c r="D277" s="59"/>
      <c r="E277" s="59"/>
      <c r="F277" s="59"/>
      <c r="G277" s="59"/>
      <c r="H277" s="59"/>
      <c r="I277" s="59"/>
      <c r="J277" s="59"/>
      <c r="K277" s="59"/>
      <c r="L277" s="59"/>
      <c r="M277" s="59"/>
      <c r="N277" s="59"/>
      <c r="O277" s="59"/>
      <c r="P277" s="7"/>
      <c r="Q277" s="7"/>
      <c r="R277" s="7"/>
      <c r="S277" s="7"/>
      <c r="T277" s="7"/>
      <c r="U277" s="7"/>
      <c r="V277" s="7"/>
      <c r="W277" s="7"/>
      <c r="X277" s="7"/>
      <c r="Y277" s="7"/>
    </row>
    <row r="278" spans="1:25" ht="13.2" x14ac:dyDescent="0.25">
      <c r="A278" s="60" t="s">
        <v>0</v>
      </c>
      <c r="B278" s="15" t="s">
        <v>118</v>
      </c>
      <c r="C278" s="59"/>
      <c r="D278" s="59"/>
      <c r="E278" s="59"/>
      <c r="F278" s="59"/>
      <c r="G278" s="59"/>
      <c r="H278" s="59"/>
      <c r="I278" s="59"/>
      <c r="J278" s="59"/>
      <c r="K278" s="59"/>
      <c r="L278" s="59"/>
      <c r="M278" s="59"/>
      <c r="N278" s="59"/>
      <c r="O278" s="59"/>
      <c r="P278" s="7"/>
      <c r="Q278" s="7"/>
      <c r="R278" s="7"/>
      <c r="S278" s="7"/>
      <c r="T278" s="7"/>
      <c r="U278" s="7"/>
      <c r="V278" s="7"/>
      <c r="W278" s="7"/>
      <c r="X278" s="7"/>
      <c r="Y278" s="7"/>
    </row>
    <row r="279" spans="1:25" ht="13.8" x14ac:dyDescent="0.25">
      <c r="A279" s="3" t="s">
        <v>5</v>
      </c>
      <c r="B279" s="61">
        <v>279.66000000000003</v>
      </c>
      <c r="C279" s="59"/>
      <c r="D279" s="59"/>
      <c r="E279" s="59"/>
      <c r="F279" s="59"/>
      <c r="G279" s="59"/>
      <c r="H279" s="59"/>
      <c r="I279" s="59"/>
      <c r="J279" s="59"/>
      <c r="K279" s="59"/>
      <c r="L279" s="59"/>
      <c r="M279" s="59"/>
      <c r="N279" s="59"/>
      <c r="O279" s="59"/>
      <c r="P279" s="59"/>
      <c r="Q279" s="59"/>
      <c r="R279" s="59"/>
      <c r="S279" s="7"/>
      <c r="T279" s="7"/>
      <c r="U279" s="7"/>
      <c r="V279" s="7"/>
      <c r="W279" s="7"/>
      <c r="X279" s="7"/>
      <c r="Y279" s="7"/>
    </row>
    <row r="280" spans="1:25" ht="13.8" x14ac:dyDescent="0.25">
      <c r="A280" s="3" t="s">
        <v>6</v>
      </c>
      <c r="B280" s="61">
        <v>607.67999999999995</v>
      </c>
      <c r="C280" s="59"/>
      <c r="D280" s="59"/>
      <c r="E280" s="59"/>
      <c r="F280" s="59"/>
      <c r="G280" s="59"/>
      <c r="H280" s="59"/>
      <c r="I280" s="59"/>
      <c r="J280" s="59"/>
      <c r="K280" s="59"/>
      <c r="L280" s="59"/>
      <c r="M280" s="59"/>
      <c r="N280" s="59"/>
      <c r="O280" s="59"/>
      <c r="P280" s="59"/>
      <c r="Q280" s="59"/>
      <c r="R280" s="59"/>
      <c r="S280" s="7"/>
      <c r="T280" s="7"/>
      <c r="U280" s="7"/>
      <c r="V280" s="7"/>
      <c r="W280" s="7"/>
      <c r="X280" s="7"/>
      <c r="Y280" s="7"/>
    </row>
    <row r="281" spans="1:25" ht="13.8" x14ac:dyDescent="0.25">
      <c r="A281" s="3" t="s">
        <v>7</v>
      </c>
      <c r="B281" s="61">
        <v>34.6</v>
      </c>
      <c r="C281" s="59"/>
      <c r="D281" s="59"/>
      <c r="E281" s="59"/>
      <c r="F281" s="59"/>
      <c r="G281" s="59"/>
      <c r="H281" s="59"/>
      <c r="I281" s="59"/>
      <c r="J281" s="59"/>
      <c r="K281" s="59"/>
      <c r="L281" s="59"/>
      <c r="M281" s="59"/>
      <c r="N281" s="59"/>
      <c r="O281" s="59"/>
      <c r="P281" s="59"/>
      <c r="Q281" s="59"/>
      <c r="R281" s="59"/>
      <c r="S281" s="7"/>
      <c r="T281" s="7"/>
      <c r="U281" s="7"/>
      <c r="V281" s="7"/>
      <c r="W281" s="7"/>
      <c r="X281" s="7"/>
      <c r="Y281" s="7"/>
    </row>
    <row r="282" spans="1:25" ht="13.8" x14ac:dyDescent="0.25">
      <c r="A282" s="3" t="s">
        <v>8</v>
      </c>
      <c r="B282" s="61">
        <v>136.75</v>
      </c>
      <c r="C282" s="59"/>
      <c r="D282" s="59"/>
      <c r="E282" s="59"/>
      <c r="F282" s="59"/>
      <c r="G282" s="59"/>
      <c r="H282" s="59"/>
      <c r="I282" s="59"/>
      <c r="J282" s="59"/>
      <c r="K282" s="59"/>
      <c r="L282" s="59"/>
      <c r="M282" s="59"/>
      <c r="N282" s="59"/>
      <c r="O282" s="59"/>
      <c r="P282" s="59"/>
      <c r="Q282" s="59"/>
      <c r="R282" s="59"/>
      <c r="S282" s="7"/>
      <c r="T282" s="7"/>
      <c r="U282" s="7"/>
      <c r="V282" s="7"/>
      <c r="W282" s="7"/>
      <c r="X282" s="7"/>
      <c r="Y282" s="7"/>
    </row>
    <row r="283" spans="1:25" ht="13.8" x14ac:dyDescent="0.25">
      <c r="A283" s="3" t="s">
        <v>9</v>
      </c>
      <c r="B283" s="61">
        <v>248.68</v>
      </c>
      <c r="C283" s="59"/>
      <c r="D283" s="59"/>
      <c r="E283" s="59"/>
      <c r="F283" s="59"/>
      <c r="G283" s="59"/>
      <c r="H283" s="59"/>
      <c r="I283" s="59"/>
      <c r="J283" s="59"/>
      <c r="K283" s="59"/>
      <c r="L283" s="59"/>
      <c r="M283" s="59"/>
      <c r="N283" s="59"/>
      <c r="O283" s="59"/>
      <c r="P283" s="59"/>
      <c r="Q283" s="59"/>
      <c r="R283" s="59"/>
      <c r="S283" s="7"/>
      <c r="T283" s="7"/>
      <c r="U283" s="7"/>
      <c r="V283" s="7"/>
      <c r="W283" s="7"/>
      <c r="X283" s="7"/>
      <c r="Y283" s="7"/>
    </row>
    <row r="284" spans="1:25" ht="13.8" x14ac:dyDescent="0.25">
      <c r="A284" s="8" t="s">
        <v>13</v>
      </c>
      <c r="B284" s="61">
        <v>579.49</v>
      </c>
      <c r="C284" s="7"/>
      <c r="D284" s="7"/>
      <c r="E284" s="7"/>
      <c r="F284" s="7"/>
      <c r="G284" s="7"/>
      <c r="H284" s="7"/>
      <c r="I284" s="7"/>
      <c r="J284" s="7"/>
      <c r="K284" s="7"/>
      <c r="L284" s="7"/>
      <c r="M284" s="7"/>
      <c r="N284" s="7"/>
      <c r="O284" s="7"/>
      <c r="P284" s="7"/>
      <c r="Q284" s="7"/>
      <c r="R284" s="7"/>
      <c r="S284" s="7"/>
      <c r="T284" s="7"/>
      <c r="U284" s="7"/>
      <c r="V284" s="7"/>
      <c r="W284" s="7"/>
      <c r="X284" s="7"/>
      <c r="Y284" s="7"/>
    </row>
    <row r="285" spans="1:25" ht="13.8" x14ac:dyDescent="0.25">
      <c r="A285" s="10" t="s">
        <v>15</v>
      </c>
      <c r="B285" s="61">
        <v>8540.64</v>
      </c>
    </row>
    <row r="286" spans="1:25" ht="13.8" x14ac:dyDescent="0.25">
      <c r="A286" s="10" t="s">
        <v>16</v>
      </c>
      <c r="B286" s="61">
        <v>59</v>
      </c>
    </row>
    <row r="287" spans="1:25" ht="13.8" x14ac:dyDescent="0.25">
      <c r="A287" s="10" t="s">
        <v>17</v>
      </c>
      <c r="B287" s="61">
        <v>3218.64</v>
      </c>
    </row>
    <row r="288" spans="1:25" ht="13.8" x14ac:dyDescent="0.25">
      <c r="A288" s="10" t="s">
        <v>19</v>
      </c>
      <c r="B288" s="61">
        <v>3395.4</v>
      </c>
    </row>
    <row r="289" spans="1:25" ht="13.8" x14ac:dyDescent="0.25">
      <c r="A289" s="11" t="s">
        <v>20</v>
      </c>
      <c r="B289" s="61">
        <v>573.36</v>
      </c>
    </row>
    <row r="290" spans="1:25" ht="13.8" x14ac:dyDescent="0.25">
      <c r="A290" s="11" t="s">
        <v>21</v>
      </c>
      <c r="B290" s="61">
        <v>546.96</v>
      </c>
    </row>
    <row r="291" spans="1:25" ht="13.2" x14ac:dyDescent="0.25">
      <c r="A291" s="15" t="s">
        <v>119</v>
      </c>
      <c r="B291" s="16">
        <f>SUM(B279:B290)</f>
        <v>18220.86</v>
      </c>
      <c r="C291" s="63"/>
      <c r="D291" s="63"/>
      <c r="E291" s="63"/>
      <c r="F291" s="63"/>
      <c r="G291" s="63"/>
      <c r="H291" s="63"/>
      <c r="I291" s="63"/>
      <c r="J291" s="63"/>
      <c r="K291" s="63"/>
      <c r="L291" s="63"/>
      <c r="M291" s="63"/>
      <c r="N291" s="63"/>
      <c r="O291" s="63"/>
      <c r="P291" s="63"/>
      <c r="Q291" s="63"/>
      <c r="R291" s="63"/>
      <c r="S291" s="63"/>
      <c r="T291" s="63"/>
      <c r="U291" s="63"/>
      <c r="V291" s="63"/>
      <c r="W291" s="63"/>
      <c r="X291" s="63"/>
      <c r="Y291" s="63"/>
    </row>
    <row r="292" spans="1:25" ht="13.2" x14ac:dyDescent="0.25">
      <c r="A292" s="64"/>
      <c r="B292" s="69"/>
      <c r="C292" s="69"/>
      <c r="D292" s="69"/>
      <c r="E292" s="69"/>
      <c r="F292" s="69"/>
      <c r="G292" s="69"/>
      <c r="H292" s="69"/>
      <c r="I292" s="69"/>
      <c r="J292" s="69"/>
      <c r="K292" s="69"/>
      <c r="L292" s="69"/>
      <c r="M292" s="69"/>
      <c r="N292" s="69"/>
      <c r="O292" s="69"/>
      <c r="P292" s="69"/>
      <c r="Q292" s="69"/>
      <c r="R292" s="69"/>
      <c r="S292" s="69"/>
      <c r="T292" s="69"/>
      <c r="U292" s="69"/>
      <c r="V292" s="69"/>
      <c r="W292" s="69"/>
      <c r="X292" s="69"/>
      <c r="Y292" s="70"/>
    </row>
    <row r="293" spans="1:25" ht="13.8" x14ac:dyDescent="0.3">
      <c r="A293" s="68"/>
      <c r="B293" s="68"/>
    </row>
    <row r="294" spans="1:25" ht="13.8" x14ac:dyDescent="0.3">
      <c r="A294" s="36" t="s">
        <v>56</v>
      </c>
      <c r="B294" s="68"/>
    </row>
    <row r="295" spans="1:25" ht="13.8" x14ac:dyDescent="0.3">
      <c r="A295" s="107" t="s">
        <v>137</v>
      </c>
      <c r="B295" s="105"/>
      <c r="C295" s="59"/>
      <c r="D295" s="59"/>
      <c r="E295" s="59"/>
      <c r="F295" s="59"/>
      <c r="G295" s="59"/>
      <c r="H295" s="59"/>
      <c r="I295" s="59"/>
      <c r="J295" s="59"/>
      <c r="K295" s="59"/>
      <c r="L295" s="59"/>
      <c r="M295" s="59"/>
      <c r="N295" s="59"/>
      <c r="O295" s="59"/>
      <c r="P295" s="7"/>
      <c r="Q295" s="7"/>
      <c r="R295" s="7"/>
      <c r="S295" s="7"/>
      <c r="T295" s="7"/>
      <c r="U295" s="7"/>
      <c r="V295" s="7"/>
      <c r="W295" s="7"/>
      <c r="X295" s="7"/>
      <c r="Y295" s="7"/>
    </row>
    <row r="296" spans="1:25" ht="13.2" x14ac:dyDescent="0.25">
      <c r="A296" s="60" t="s">
        <v>0</v>
      </c>
      <c r="B296" s="15" t="s">
        <v>118</v>
      </c>
      <c r="C296" s="59"/>
      <c r="D296" s="59"/>
      <c r="E296" s="59"/>
      <c r="F296" s="59"/>
      <c r="G296" s="59"/>
      <c r="H296" s="59"/>
      <c r="I296" s="59"/>
      <c r="J296" s="59"/>
      <c r="K296" s="59"/>
      <c r="L296" s="59"/>
      <c r="M296" s="59"/>
      <c r="N296" s="59"/>
      <c r="O296" s="59"/>
      <c r="P296" s="7"/>
      <c r="Q296" s="7"/>
      <c r="R296" s="7"/>
      <c r="S296" s="7"/>
      <c r="T296" s="7"/>
      <c r="U296" s="7"/>
      <c r="V296" s="7"/>
      <c r="W296" s="7"/>
      <c r="X296" s="7"/>
      <c r="Y296" s="7"/>
    </row>
    <row r="297" spans="1:25" ht="13.8" x14ac:dyDescent="0.25">
      <c r="A297" s="3" t="s">
        <v>5</v>
      </c>
      <c r="B297" s="61">
        <v>305.81</v>
      </c>
      <c r="C297" s="59"/>
      <c r="D297" s="59"/>
      <c r="E297" s="59"/>
      <c r="F297" s="59"/>
      <c r="G297" s="59"/>
      <c r="H297" s="59"/>
      <c r="I297" s="59"/>
      <c r="J297" s="59"/>
      <c r="K297" s="59"/>
      <c r="L297" s="59"/>
      <c r="M297" s="59"/>
      <c r="N297" s="59"/>
      <c r="O297" s="59"/>
      <c r="P297" s="59"/>
      <c r="Q297" s="59"/>
      <c r="R297" s="59"/>
      <c r="S297" s="7"/>
      <c r="T297" s="7"/>
      <c r="U297" s="7"/>
      <c r="V297" s="7"/>
      <c r="W297" s="7"/>
      <c r="X297" s="7"/>
      <c r="Y297" s="7"/>
    </row>
    <row r="298" spans="1:25" ht="13.8" x14ac:dyDescent="0.25">
      <c r="A298" s="3" t="s">
        <v>6</v>
      </c>
      <c r="B298" s="61">
        <v>607.67999999999995</v>
      </c>
      <c r="C298" s="59"/>
      <c r="D298" s="59"/>
      <c r="E298" s="59"/>
      <c r="F298" s="59"/>
      <c r="G298" s="59"/>
      <c r="H298" s="59"/>
      <c r="I298" s="59"/>
      <c r="J298" s="59"/>
      <c r="K298" s="59"/>
      <c r="L298" s="59"/>
      <c r="M298" s="59"/>
      <c r="N298" s="59"/>
      <c r="O298" s="59"/>
      <c r="P298" s="59"/>
      <c r="Q298" s="59"/>
      <c r="R298" s="59"/>
      <c r="S298" s="7"/>
      <c r="T298" s="7"/>
      <c r="U298" s="7"/>
      <c r="V298" s="7"/>
      <c r="W298" s="7"/>
      <c r="X298" s="7"/>
      <c r="Y298" s="7"/>
    </row>
    <row r="299" spans="1:25" ht="13.8" x14ac:dyDescent="0.25">
      <c r="A299" s="3" t="s">
        <v>7</v>
      </c>
      <c r="B299" s="61">
        <v>34.6</v>
      </c>
      <c r="C299" s="59"/>
      <c r="D299" s="59"/>
      <c r="E299" s="59"/>
      <c r="F299" s="59"/>
      <c r="G299" s="59"/>
      <c r="H299" s="59"/>
      <c r="I299" s="59"/>
      <c r="J299" s="59"/>
      <c r="K299" s="59"/>
      <c r="L299" s="59"/>
      <c r="M299" s="59"/>
      <c r="N299" s="59"/>
      <c r="O299" s="59"/>
      <c r="P299" s="59"/>
      <c r="Q299" s="59"/>
      <c r="R299" s="59"/>
      <c r="S299" s="7"/>
      <c r="T299" s="7"/>
      <c r="U299" s="7"/>
      <c r="V299" s="7"/>
      <c r="W299" s="7"/>
      <c r="X299" s="7"/>
      <c r="Y299" s="7"/>
    </row>
    <row r="300" spans="1:25" ht="13.8" x14ac:dyDescent="0.25">
      <c r="A300" s="3" t="s">
        <v>8</v>
      </c>
      <c r="B300" s="61">
        <v>136.75</v>
      </c>
      <c r="C300" s="59"/>
      <c r="D300" s="59"/>
      <c r="E300" s="59"/>
      <c r="F300" s="59"/>
      <c r="G300" s="59"/>
      <c r="H300" s="59"/>
      <c r="I300" s="59"/>
      <c r="J300" s="59"/>
      <c r="K300" s="59"/>
      <c r="L300" s="59"/>
      <c r="M300" s="59"/>
      <c r="N300" s="59"/>
      <c r="O300" s="59"/>
      <c r="P300" s="59"/>
      <c r="Q300" s="59"/>
      <c r="R300" s="59"/>
      <c r="S300" s="7"/>
      <c r="T300" s="7"/>
      <c r="U300" s="7"/>
      <c r="V300" s="7"/>
      <c r="W300" s="7"/>
      <c r="X300" s="7"/>
      <c r="Y300" s="7"/>
    </row>
    <row r="301" spans="1:25" ht="13.8" x14ac:dyDescent="0.25">
      <c r="A301" s="3" t="s">
        <v>9</v>
      </c>
      <c r="B301" s="61">
        <v>248.68</v>
      </c>
      <c r="C301" s="59"/>
      <c r="D301" s="59"/>
      <c r="E301" s="59"/>
      <c r="F301" s="59"/>
      <c r="G301" s="59"/>
      <c r="H301" s="59"/>
      <c r="I301" s="59"/>
      <c r="J301" s="59"/>
      <c r="K301" s="59"/>
      <c r="L301" s="59"/>
      <c r="M301" s="59"/>
      <c r="N301" s="59"/>
      <c r="O301" s="59"/>
      <c r="P301" s="59"/>
      <c r="Q301" s="59"/>
      <c r="R301" s="59"/>
      <c r="S301" s="7"/>
      <c r="T301" s="7"/>
      <c r="U301" s="7"/>
      <c r="V301" s="7"/>
      <c r="W301" s="7"/>
      <c r="X301" s="7"/>
      <c r="Y301" s="7"/>
    </row>
    <row r="302" spans="1:25" ht="13.8" x14ac:dyDescent="0.25">
      <c r="A302" s="8" t="s">
        <v>13</v>
      </c>
      <c r="B302" s="61">
        <v>579.49</v>
      </c>
      <c r="C302" s="7"/>
      <c r="D302" s="7"/>
      <c r="E302" s="7"/>
      <c r="F302" s="7"/>
      <c r="G302" s="7"/>
      <c r="H302" s="7"/>
      <c r="I302" s="7"/>
      <c r="J302" s="7"/>
      <c r="K302" s="7"/>
      <c r="L302" s="7"/>
      <c r="M302" s="7"/>
      <c r="N302" s="7"/>
      <c r="O302" s="7"/>
      <c r="P302" s="7"/>
      <c r="Q302" s="7"/>
      <c r="R302" s="7"/>
      <c r="S302" s="7"/>
      <c r="T302" s="7"/>
      <c r="U302" s="7"/>
      <c r="V302" s="7"/>
      <c r="W302" s="7"/>
      <c r="X302" s="7"/>
      <c r="Y302" s="7"/>
    </row>
    <row r="303" spans="1:25" ht="13.8" x14ac:dyDescent="0.25">
      <c r="A303" s="10" t="s">
        <v>15</v>
      </c>
      <c r="B303" s="61">
        <v>5214.4799999999996</v>
      </c>
    </row>
    <row r="304" spans="1:25" ht="13.8" x14ac:dyDescent="0.25">
      <c r="A304" s="10" t="s">
        <v>16</v>
      </c>
      <c r="B304" s="61">
        <v>59</v>
      </c>
    </row>
    <row r="305" spans="1:25" ht="13.8" x14ac:dyDescent="0.25">
      <c r="A305" s="10" t="s">
        <v>17</v>
      </c>
      <c r="B305" s="61">
        <v>3218.64</v>
      </c>
    </row>
    <row r="306" spans="1:25" ht="13.8" x14ac:dyDescent="0.25">
      <c r="A306" s="10" t="s">
        <v>19</v>
      </c>
      <c r="B306" s="61">
        <v>3395.4</v>
      </c>
    </row>
    <row r="307" spans="1:25" ht="13.8" x14ac:dyDescent="0.25">
      <c r="A307" s="11" t="s">
        <v>20</v>
      </c>
      <c r="B307" s="61">
        <v>573.36</v>
      </c>
    </row>
    <row r="308" spans="1:25" ht="13.8" x14ac:dyDescent="0.25">
      <c r="A308" s="11" t="s">
        <v>21</v>
      </c>
      <c r="B308" s="61">
        <v>546.96</v>
      </c>
    </row>
    <row r="309" spans="1:25" ht="13.2" x14ac:dyDescent="0.25">
      <c r="A309" s="15" t="s">
        <v>119</v>
      </c>
      <c r="B309" s="16">
        <f>SUM(B297:B308)</f>
        <v>14920.849999999999</v>
      </c>
      <c r="C309" s="63"/>
      <c r="D309" s="63"/>
      <c r="E309" s="63"/>
      <c r="F309" s="63"/>
      <c r="G309" s="63"/>
      <c r="H309" s="63"/>
      <c r="I309" s="63"/>
      <c r="J309" s="63"/>
      <c r="K309" s="63"/>
      <c r="L309" s="63"/>
      <c r="M309" s="63"/>
      <c r="N309" s="63"/>
      <c r="O309" s="63"/>
      <c r="P309" s="63"/>
      <c r="Q309" s="63"/>
      <c r="R309" s="63"/>
      <c r="S309" s="63"/>
      <c r="T309" s="63"/>
      <c r="U309" s="63"/>
      <c r="V309" s="63"/>
      <c r="W309" s="63"/>
      <c r="X309" s="63"/>
      <c r="Y309" s="63"/>
    </row>
    <row r="310" spans="1:25" ht="13.2" x14ac:dyDescent="0.25">
      <c r="A310" s="64"/>
      <c r="B310" s="69"/>
      <c r="C310" s="69"/>
      <c r="D310" s="69"/>
      <c r="E310" s="69"/>
      <c r="F310" s="69"/>
      <c r="G310" s="69"/>
      <c r="H310" s="69"/>
      <c r="I310" s="69"/>
      <c r="J310" s="69"/>
      <c r="K310" s="69"/>
      <c r="L310" s="69"/>
      <c r="M310" s="69"/>
      <c r="N310" s="69"/>
      <c r="O310" s="69"/>
      <c r="P310" s="69"/>
      <c r="Q310" s="69"/>
      <c r="R310" s="69"/>
      <c r="S310" s="69"/>
      <c r="T310" s="69"/>
      <c r="U310" s="69"/>
      <c r="V310" s="69"/>
      <c r="W310" s="69"/>
      <c r="X310" s="69"/>
      <c r="Y310" s="70"/>
    </row>
    <row r="311" spans="1:25" ht="13.8" x14ac:dyDescent="0.3">
      <c r="A311" s="68"/>
      <c r="B311" s="68"/>
    </row>
    <row r="312" spans="1:25" ht="13.8" x14ac:dyDescent="0.3">
      <c r="A312" s="36" t="s">
        <v>57</v>
      </c>
      <c r="B312" s="68"/>
    </row>
    <row r="313" spans="1:25" ht="13.8" x14ac:dyDescent="0.3">
      <c r="A313" s="107" t="s">
        <v>138</v>
      </c>
      <c r="B313" s="105"/>
      <c r="C313" s="59"/>
      <c r="D313" s="59"/>
      <c r="E313" s="59"/>
      <c r="F313" s="59"/>
      <c r="G313" s="59"/>
      <c r="H313" s="59"/>
      <c r="I313" s="59"/>
      <c r="J313" s="59"/>
      <c r="K313" s="59"/>
      <c r="L313" s="59"/>
      <c r="M313" s="59"/>
      <c r="N313" s="59"/>
      <c r="O313" s="59"/>
      <c r="P313" s="7"/>
      <c r="Q313" s="7"/>
      <c r="R313" s="7"/>
      <c r="S313" s="7"/>
      <c r="T313" s="7"/>
      <c r="U313" s="7"/>
      <c r="V313" s="7"/>
      <c r="W313" s="7"/>
      <c r="X313" s="7"/>
      <c r="Y313" s="7"/>
    </row>
    <row r="314" spans="1:25" ht="13.2" x14ac:dyDescent="0.25">
      <c r="A314" s="60" t="s">
        <v>0</v>
      </c>
      <c r="B314" s="15" t="s">
        <v>118</v>
      </c>
      <c r="C314" s="59"/>
      <c r="D314" s="59"/>
      <c r="E314" s="59"/>
      <c r="F314" s="59"/>
      <c r="G314" s="59"/>
      <c r="H314" s="59"/>
      <c r="I314" s="59"/>
      <c r="J314" s="59"/>
      <c r="K314" s="59"/>
      <c r="L314" s="59"/>
      <c r="M314" s="59"/>
      <c r="N314" s="59"/>
      <c r="O314" s="59"/>
      <c r="P314" s="7"/>
      <c r="Q314" s="7"/>
      <c r="R314" s="7"/>
      <c r="S314" s="7"/>
      <c r="T314" s="7"/>
      <c r="U314" s="7"/>
      <c r="V314" s="7"/>
      <c r="W314" s="7"/>
      <c r="X314" s="7"/>
      <c r="Y314" s="7"/>
    </row>
    <row r="315" spans="1:25" ht="13.8" x14ac:dyDescent="0.25">
      <c r="A315" s="3" t="s">
        <v>5</v>
      </c>
      <c r="B315" s="61">
        <v>255.58</v>
      </c>
      <c r="C315" s="59"/>
      <c r="D315" s="59"/>
      <c r="E315" s="59"/>
      <c r="F315" s="59"/>
      <c r="G315" s="59"/>
      <c r="H315" s="59"/>
      <c r="I315" s="59"/>
      <c r="J315" s="59"/>
      <c r="K315" s="59"/>
      <c r="L315" s="59"/>
      <c r="M315" s="59"/>
      <c r="N315" s="59"/>
      <c r="O315" s="59"/>
      <c r="P315" s="59"/>
      <c r="Q315" s="59"/>
      <c r="R315" s="59"/>
      <c r="S315" s="7"/>
      <c r="T315" s="7"/>
      <c r="U315" s="7"/>
      <c r="V315" s="7"/>
      <c r="W315" s="7"/>
      <c r="X315" s="7"/>
      <c r="Y315" s="7"/>
    </row>
    <row r="316" spans="1:25" ht="13.8" x14ac:dyDescent="0.25">
      <c r="A316" s="3" t="s">
        <v>6</v>
      </c>
      <c r="B316" s="61">
        <v>607.67999999999995</v>
      </c>
      <c r="C316" s="59"/>
      <c r="D316" s="59"/>
      <c r="E316" s="59"/>
      <c r="F316" s="59"/>
      <c r="G316" s="59"/>
      <c r="H316" s="59"/>
      <c r="I316" s="59"/>
      <c r="J316" s="59"/>
      <c r="K316" s="59"/>
      <c r="L316" s="59"/>
      <c r="M316" s="59"/>
      <c r="N316" s="59"/>
      <c r="O316" s="59"/>
      <c r="P316" s="59"/>
      <c r="Q316" s="59"/>
      <c r="R316" s="59"/>
      <c r="S316" s="7"/>
      <c r="T316" s="7"/>
      <c r="U316" s="7"/>
      <c r="V316" s="7"/>
      <c r="W316" s="7"/>
      <c r="X316" s="7"/>
      <c r="Y316" s="7"/>
    </row>
    <row r="317" spans="1:25" ht="13.8" x14ac:dyDescent="0.25">
      <c r="A317" s="3" t="s">
        <v>7</v>
      </c>
      <c r="B317" s="61">
        <v>34.6</v>
      </c>
      <c r="C317" s="59"/>
      <c r="D317" s="59"/>
      <c r="E317" s="59"/>
      <c r="F317" s="59"/>
      <c r="G317" s="59"/>
      <c r="H317" s="59"/>
      <c r="I317" s="59"/>
      <c r="J317" s="59"/>
      <c r="K317" s="59"/>
      <c r="L317" s="59"/>
      <c r="M317" s="59"/>
      <c r="N317" s="59"/>
      <c r="O317" s="59"/>
      <c r="P317" s="59"/>
      <c r="Q317" s="59"/>
      <c r="R317" s="59"/>
      <c r="S317" s="7"/>
      <c r="T317" s="7"/>
      <c r="U317" s="7"/>
      <c r="V317" s="7"/>
      <c r="W317" s="7"/>
      <c r="X317" s="7"/>
      <c r="Y317" s="7"/>
    </row>
    <row r="318" spans="1:25" ht="13.8" x14ac:dyDescent="0.25">
      <c r="A318" s="3" t="s">
        <v>8</v>
      </c>
      <c r="B318" s="61">
        <v>136.75</v>
      </c>
      <c r="C318" s="59"/>
      <c r="D318" s="59"/>
      <c r="E318" s="59"/>
      <c r="F318" s="59"/>
      <c r="G318" s="59"/>
      <c r="H318" s="59"/>
      <c r="I318" s="59"/>
      <c r="J318" s="59"/>
      <c r="K318" s="59"/>
      <c r="L318" s="59"/>
      <c r="M318" s="59"/>
      <c r="N318" s="59"/>
      <c r="O318" s="59"/>
      <c r="P318" s="59"/>
      <c r="Q318" s="59"/>
      <c r="R318" s="59"/>
      <c r="S318" s="7"/>
      <c r="T318" s="7"/>
      <c r="U318" s="7"/>
      <c r="V318" s="7"/>
      <c r="W318" s="7"/>
      <c r="X318" s="7"/>
      <c r="Y318" s="7"/>
    </row>
    <row r="319" spans="1:25" ht="13.8" x14ac:dyDescent="0.25">
      <c r="A319" s="3" t="s">
        <v>9</v>
      </c>
      <c r="B319" s="61">
        <v>248.68</v>
      </c>
      <c r="C319" s="59"/>
      <c r="D319" s="59"/>
      <c r="E319" s="59"/>
      <c r="F319" s="59"/>
      <c r="G319" s="59"/>
      <c r="H319" s="59"/>
      <c r="I319" s="59"/>
      <c r="J319" s="59"/>
      <c r="K319" s="59"/>
      <c r="L319" s="59"/>
      <c r="M319" s="59"/>
      <c r="N319" s="59"/>
      <c r="O319" s="59"/>
      <c r="P319" s="59"/>
      <c r="Q319" s="59"/>
      <c r="R319" s="59"/>
      <c r="S319" s="7"/>
      <c r="T319" s="7"/>
      <c r="U319" s="7"/>
      <c r="V319" s="7"/>
      <c r="W319" s="7"/>
      <c r="X319" s="7"/>
      <c r="Y319" s="7"/>
    </row>
    <row r="320" spans="1:25" ht="13.8" x14ac:dyDescent="0.25">
      <c r="A320" s="8" t="s">
        <v>13</v>
      </c>
      <c r="B320" s="61">
        <v>579.49</v>
      </c>
      <c r="C320" s="7"/>
      <c r="D320" s="7"/>
      <c r="E320" s="7"/>
      <c r="F320" s="7"/>
      <c r="G320" s="7"/>
      <c r="H320" s="7"/>
      <c r="I320" s="7"/>
      <c r="J320" s="7"/>
      <c r="K320" s="7"/>
      <c r="L320" s="7"/>
      <c r="M320" s="7"/>
      <c r="N320" s="7"/>
      <c r="O320" s="7"/>
      <c r="P320" s="7"/>
      <c r="Q320" s="7"/>
      <c r="R320" s="7"/>
      <c r="S320" s="7"/>
      <c r="T320" s="7"/>
      <c r="U320" s="7"/>
      <c r="V320" s="7"/>
      <c r="W320" s="7"/>
      <c r="X320" s="7"/>
      <c r="Y320" s="7"/>
    </row>
    <row r="321" spans="1:25" ht="13.8" x14ac:dyDescent="0.25">
      <c r="A321" s="10" t="s">
        <v>15</v>
      </c>
      <c r="B321" s="61">
        <v>8524.7999999999993</v>
      </c>
    </row>
    <row r="322" spans="1:25" ht="13.8" x14ac:dyDescent="0.25">
      <c r="A322" s="10" t="s">
        <v>16</v>
      </c>
      <c r="B322" s="61">
        <v>59</v>
      </c>
    </row>
    <row r="323" spans="1:25" ht="13.8" x14ac:dyDescent="0.25">
      <c r="A323" s="10" t="s">
        <v>17</v>
      </c>
      <c r="B323" s="61">
        <v>3218.64</v>
      </c>
    </row>
    <row r="324" spans="1:25" ht="13.8" x14ac:dyDescent="0.25">
      <c r="A324" s="10" t="s">
        <v>19</v>
      </c>
      <c r="B324" s="61">
        <v>3395.4</v>
      </c>
    </row>
    <row r="325" spans="1:25" ht="13.8" x14ac:dyDescent="0.25">
      <c r="A325" s="11" t="s">
        <v>20</v>
      </c>
      <c r="B325" s="61">
        <v>573.36</v>
      </c>
    </row>
    <row r="326" spans="1:25" ht="13.8" x14ac:dyDescent="0.25">
      <c r="A326" s="11" t="s">
        <v>21</v>
      </c>
      <c r="B326" s="61">
        <v>546.96</v>
      </c>
    </row>
    <row r="327" spans="1:25" ht="13.2" x14ac:dyDescent="0.25">
      <c r="A327" s="15" t="s">
        <v>119</v>
      </c>
      <c r="B327" s="16">
        <f>SUM(B315:B326)</f>
        <v>18180.939999999999</v>
      </c>
      <c r="C327" s="63"/>
      <c r="D327" s="63"/>
      <c r="E327" s="63"/>
      <c r="F327" s="63"/>
      <c r="G327" s="63"/>
      <c r="H327" s="63"/>
      <c r="I327" s="63"/>
      <c r="J327" s="63"/>
      <c r="K327" s="63"/>
      <c r="L327" s="63"/>
      <c r="M327" s="63"/>
      <c r="N327" s="63"/>
      <c r="O327" s="63"/>
      <c r="P327" s="63"/>
      <c r="Q327" s="63"/>
      <c r="R327" s="63"/>
      <c r="S327" s="63"/>
      <c r="T327" s="63"/>
      <c r="U327" s="63"/>
      <c r="V327" s="63"/>
      <c r="W327" s="63"/>
      <c r="X327" s="63"/>
      <c r="Y327" s="63"/>
    </row>
    <row r="328" spans="1:25" ht="13.2" x14ac:dyDescent="0.25">
      <c r="A328" s="64"/>
      <c r="B328" s="69"/>
      <c r="C328" s="69"/>
      <c r="D328" s="69"/>
      <c r="E328" s="69"/>
      <c r="F328" s="69"/>
      <c r="G328" s="69"/>
      <c r="H328" s="69"/>
      <c r="I328" s="69"/>
      <c r="J328" s="69"/>
      <c r="K328" s="69"/>
      <c r="L328" s="69"/>
      <c r="M328" s="69"/>
      <c r="N328" s="69"/>
      <c r="O328" s="69"/>
      <c r="P328" s="69"/>
      <c r="Q328" s="69"/>
      <c r="R328" s="69"/>
      <c r="S328" s="69"/>
      <c r="T328" s="69"/>
      <c r="U328" s="69"/>
      <c r="V328" s="69"/>
      <c r="W328" s="69"/>
      <c r="X328" s="69"/>
      <c r="Y328" s="70"/>
    </row>
    <row r="329" spans="1:25" ht="13.8" x14ac:dyDescent="0.3">
      <c r="A329" s="68"/>
      <c r="B329" s="68"/>
    </row>
    <row r="330" spans="1:25" ht="13.8" x14ac:dyDescent="0.3">
      <c r="A330" s="36" t="s">
        <v>58</v>
      </c>
      <c r="B330" s="68"/>
    </row>
    <row r="331" spans="1:25" ht="13.8" x14ac:dyDescent="0.3">
      <c r="A331" s="107" t="s">
        <v>139</v>
      </c>
      <c r="B331" s="105"/>
      <c r="C331" s="59"/>
      <c r="D331" s="59"/>
      <c r="E331" s="59"/>
      <c r="F331" s="59"/>
      <c r="G331" s="59"/>
      <c r="H331" s="59"/>
      <c r="I331" s="59"/>
      <c r="J331" s="59"/>
      <c r="K331" s="59"/>
      <c r="L331" s="59"/>
      <c r="M331" s="59"/>
      <c r="N331" s="59"/>
      <c r="O331" s="59"/>
      <c r="P331" s="7"/>
      <c r="Q331" s="7"/>
      <c r="R331" s="7"/>
      <c r="S331" s="7"/>
      <c r="T331" s="7"/>
      <c r="U331" s="7"/>
      <c r="V331" s="7"/>
      <c r="W331" s="7"/>
      <c r="X331" s="7"/>
      <c r="Y331" s="7"/>
    </row>
    <row r="332" spans="1:25" ht="13.2" x14ac:dyDescent="0.25">
      <c r="A332" s="60" t="s">
        <v>0</v>
      </c>
      <c r="B332" s="15" t="s">
        <v>118</v>
      </c>
      <c r="C332" s="59"/>
      <c r="D332" s="59"/>
      <c r="E332" s="59"/>
      <c r="F332" s="59"/>
      <c r="G332" s="59"/>
      <c r="H332" s="59"/>
      <c r="I332" s="59"/>
      <c r="J332" s="59"/>
      <c r="K332" s="59"/>
      <c r="L332" s="59"/>
      <c r="M332" s="59"/>
      <c r="N332" s="59"/>
      <c r="O332" s="59"/>
      <c r="P332" s="7"/>
      <c r="Q332" s="7"/>
      <c r="R332" s="7"/>
      <c r="S332" s="7"/>
      <c r="T332" s="7"/>
      <c r="U332" s="7"/>
      <c r="V332" s="7"/>
      <c r="W332" s="7"/>
      <c r="X332" s="7"/>
      <c r="Y332" s="7"/>
    </row>
    <row r="333" spans="1:25" ht="13.8" x14ac:dyDescent="0.25">
      <c r="A333" s="3" t="s">
        <v>5</v>
      </c>
      <c r="B333" s="61">
        <v>272.14999999999998</v>
      </c>
      <c r="C333" s="59"/>
      <c r="D333" s="59"/>
      <c r="E333" s="59"/>
      <c r="F333" s="59"/>
      <c r="G333" s="59"/>
      <c r="H333" s="59"/>
      <c r="I333" s="59"/>
      <c r="J333" s="59"/>
      <c r="K333" s="59"/>
      <c r="L333" s="59"/>
      <c r="M333" s="59"/>
      <c r="N333" s="59"/>
      <c r="O333" s="59"/>
      <c r="P333" s="59"/>
      <c r="Q333" s="59"/>
      <c r="R333" s="59"/>
      <c r="S333" s="7"/>
      <c r="T333" s="7"/>
      <c r="U333" s="7"/>
      <c r="V333" s="7"/>
      <c r="W333" s="7"/>
      <c r="X333" s="7"/>
      <c r="Y333" s="7"/>
    </row>
    <row r="334" spans="1:25" ht="13.8" x14ac:dyDescent="0.25">
      <c r="A334" s="3" t="s">
        <v>6</v>
      </c>
      <c r="B334" s="61">
        <v>607.67999999999995</v>
      </c>
      <c r="C334" s="59"/>
      <c r="D334" s="59"/>
      <c r="E334" s="59"/>
      <c r="F334" s="59"/>
      <c r="G334" s="59"/>
      <c r="H334" s="59"/>
      <c r="I334" s="59"/>
      <c r="J334" s="59"/>
      <c r="K334" s="59"/>
      <c r="L334" s="59"/>
      <c r="M334" s="59"/>
      <c r="N334" s="59"/>
      <c r="O334" s="59"/>
      <c r="P334" s="59"/>
      <c r="Q334" s="59"/>
      <c r="R334" s="59"/>
      <c r="S334" s="7"/>
      <c r="T334" s="7"/>
      <c r="U334" s="7"/>
      <c r="V334" s="7"/>
      <c r="W334" s="7"/>
      <c r="X334" s="7"/>
      <c r="Y334" s="7"/>
    </row>
    <row r="335" spans="1:25" ht="13.8" x14ac:dyDescent="0.25">
      <c r="A335" s="3" t="s">
        <v>7</v>
      </c>
      <c r="B335" s="61">
        <v>34.6</v>
      </c>
      <c r="C335" s="59"/>
      <c r="D335" s="59"/>
      <c r="E335" s="59"/>
      <c r="F335" s="59"/>
      <c r="G335" s="59"/>
      <c r="H335" s="59"/>
      <c r="I335" s="59"/>
      <c r="J335" s="59"/>
      <c r="K335" s="59"/>
      <c r="L335" s="59"/>
      <c r="M335" s="59"/>
      <c r="N335" s="59"/>
      <c r="O335" s="59"/>
      <c r="P335" s="59"/>
      <c r="Q335" s="59"/>
      <c r="R335" s="59"/>
      <c r="S335" s="7"/>
      <c r="T335" s="7"/>
      <c r="U335" s="7"/>
      <c r="V335" s="7"/>
      <c r="W335" s="7"/>
      <c r="X335" s="7"/>
      <c r="Y335" s="7"/>
    </row>
    <row r="336" spans="1:25" ht="13.8" x14ac:dyDescent="0.25">
      <c r="A336" s="3" t="s">
        <v>8</v>
      </c>
      <c r="B336" s="61">
        <v>136.75</v>
      </c>
      <c r="C336" s="59"/>
      <c r="D336" s="59"/>
      <c r="E336" s="59"/>
      <c r="F336" s="59"/>
      <c r="G336" s="59"/>
      <c r="H336" s="59"/>
      <c r="I336" s="59"/>
      <c r="J336" s="59"/>
      <c r="K336" s="59"/>
      <c r="L336" s="59"/>
      <c r="M336" s="59"/>
      <c r="N336" s="59"/>
      <c r="O336" s="59"/>
      <c r="P336" s="59"/>
      <c r="Q336" s="59"/>
      <c r="R336" s="59"/>
      <c r="S336" s="7"/>
      <c r="T336" s="7"/>
      <c r="U336" s="7"/>
      <c r="V336" s="7"/>
      <c r="W336" s="7"/>
      <c r="X336" s="7"/>
      <c r="Y336" s="7"/>
    </row>
    <row r="337" spans="1:25" ht="13.8" x14ac:dyDescent="0.25">
      <c r="A337" s="3" t="s">
        <v>9</v>
      </c>
      <c r="B337" s="61">
        <v>248.68</v>
      </c>
      <c r="C337" s="59"/>
      <c r="D337" s="59"/>
      <c r="E337" s="59"/>
      <c r="F337" s="59"/>
      <c r="G337" s="59"/>
      <c r="H337" s="59"/>
      <c r="I337" s="59"/>
      <c r="J337" s="59"/>
      <c r="K337" s="59"/>
      <c r="L337" s="59"/>
      <c r="M337" s="59"/>
      <c r="N337" s="59"/>
      <c r="O337" s="59"/>
      <c r="P337" s="59"/>
      <c r="Q337" s="59"/>
      <c r="R337" s="59"/>
      <c r="S337" s="7"/>
      <c r="T337" s="7"/>
      <c r="U337" s="7"/>
      <c r="V337" s="7"/>
      <c r="W337" s="7"/>
      <c r="X337" s="7"/>
      <c r="Y337" s="7"/>
    </row>
    <row r="338" spans="1:25" ht="13.8" x14ac:dyDescent="0.25">
      <c r="A338" s="8" t="s">
        <v>13</v>
      </c>
      <c r="B338" s="61">
        <v>579.49</v>
      </c>
      <c r="C338" s="7"/>
      <c r="D338" s="7"/>
      <c r="E338" s="7"/>
      <c r="F338" s="7"/>
      <c r="G338" s="7"/>
      <c r="H338" s="7"/>
      <c r="I338" s="7"/>
      <c r="J338" s="7"/>
      <c r="K338" s="7"/>
      <c r="L338" s="7"/>
      <c r="M338" s="7"/>
      <c r="N338" s="7"/>
      <c r="O338" s="7"/>
      <c r="P338" s="7"/>
      <c r="Q338" s="7"/>
      <c r="R338" s="7"/>
      <c r="S338" s="7"/>
      <c r="T338" s="7"/>
      <c r="U338" s="7"/>
      <c r="V338" s="7"/>
      <c r="W338" s="7"/>
      <c r="X338" s="7"/>
      <c r="Y338" s="7"/>
    </row>
    <row r="339" spans="1:25" ht="13.8" x14ac:dyDescent="0.25">
      <c r="A339" s="10" t="s">
        <v>15</v>
      </c>
      <c r="B339" s="61">
        <v>9408.36</v>
      </c>
    </row>
    <row r="340" spans="1:25" ht="13.8" x14ac:dyDescent="0.25">
      <c r="A340" s="10" t="s">
        <v>16</v>
      </c>
      <c r="B340" s="61">
        <v>59</v>
      </c>
    </row>
    <row r="341" spans="1:25" ht="13.8" x14ac:dyDescent="0.25">
      <c r="A341" s="10" t="s">
        <v>17</v>
      </c>
      <c r="B341" s="61">
        <v>3218.64</v>
      </c>
    </row>
    <row r="342" spans="1:25" ht="13.8" x14ac:dyDescent="0.25">
      <c r="A342" s="10" t="s">
        <v>19</v>
      </c>
      <c r="B342" s="61">
        <v>3395.4</v>
      </c>
    </row>
    <row r="343" spans="1:25" ht="13.8" x14ac:dyDescent="0.25">
      <c r="A343" s="11" t="s">
        <v>20</v>
      </c>
      <c r="B343" s="61">
        <v>573.36</v>
      </c>
    </row>
    <row r="344" spans="1:25" ht="13.8" x14ac:dyDescent="0.25">
      <c r="A344" s="11" t="s">
        <v>21</v>
      </c>
      <c r="B344" s="61">
        <v>546.96</v>
      </c>
    </row>
    <row r="345" spans="1:25" ht="13.2" x14ac:dyDescent="0.25">
      <c r="A345" s="15" t="s">
        <v>119</v>
      </c>
      <c r="B345" s="16">
        <f>SUM(B333:B344)</f>
        <v>19081.07</v>
      </c>
      <c r="C345" s="63"/>
      <c r="D345" s="63"/>
      <c r="E345" s="63"/>
      <c r="F345" s="63"/>
      <c r="G345" s="63"/>
      <c r="H345" s="63"/>
      <c r="I345" s="63"/>
      <c r="J345" s="63"/>
      <c r="K345" s="63"/>
      <c r="L345" s="63"/>
      <c r="M345" s="63"/>
      <c r="N345" s="63"/>
      <c r="O345" s="63"/>
      <c r="P345" s="63"/>
      <c r="Q345" s="63"/>
      <c r="R345" s="63"/>
      <c r="S345" s="63"/>
      <c r="T345" s="63"/>
      <c r="U345" s="63"/>
      <c r="V345" s="63"/>
      <c r="W345" s="63"/>
      <c r="X345" s="63"/>
      <c r="Y345" s="63"/>
    </row>
    <row r="346" spans="1:25" ht="13.2" x14ac:dyDescent="0.25">
      <c r="A346" s="64"/>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70"/>
    </row>
    <row r="347" spans="1:25" ht="13.8" x14ac:dyDescent="0.3">
      <c r="A347" s="68"/>
      <c r="B347" s="68"/>
    </row>
    <row r="348" spans="1:25" ht="13.8" x14ac:dyDescent="0.3">
      <c r="A348" s="36" t="s">
        <v>59</v>
      </c>
      <c r="B348" s="68"/>
    </row>
    <row r="349" spans="1:25" ht="13.8" x14ac:dyDescent="0.3">
      <c r="A349" s="107" t="s">
        <v>140</v>
      </c>
      <c r="B349" s="105"/>
      <c r="C349" s="59"/>
      <c r="D349" s="59"/>
      <c r="E349" s="59"/>
      <c r="F349" s="59"/>
      <c r="G349" s="59"/>
      <c r="H349" s="59"/>
      <c r="I349" s="59"/>
      <c r="J349" s="59"/>
      <c r="K349" s="59"/>
      <c r="L349" s="59"/>
      <c r="M349" s="59"/>
      <c r="N349" s="59"/>
      <c r="O349" s="59"/>
      <c r="P349" s="7"/>
      <c r="Q349" s="7"/>
      <c r="R349" s="7"/>
      <c r="S349" s="7"/>
      <c r="T349" s="7"/>
      <c r="U349" s="7"/>
      <c r="V349" s="7"/>
      <c r="W349" s="7"/>
      <c r="X349" s="7"/>
      <c r="Y349" s="7"/>
    </row>
    <row r="350" spans="1:25" ht="13.2" x14ac:dyDescent="0.25">
      <c r="A350" s="60" t="s">
        <v>0</v>
      </c>
      <c r="B350" s="15" t="s">
        <v>118</v>
      </c>
      <c r="C350" s="59"/>
      <c r="D350" s="59"/>
      <c r="E350" s="59"/>
      <c r="F350" s="59"/>
      <c r="G350" s="59"/>
      <c r="H350" s="59"/>
      <c r="I350" s="59"/>
      <c r="J350" s="59"/>
      <c r="K350" s="59"/>
      <c r="L350" s="59"/>
      <c r="M350" s="59"/>
      <c r="N350" s="59"/>
      <c r="O350" s="59"/>
      <c r="P350" s="7"/>
      <c r="Q350" s="7"/>
      <c r="R350" s="7"/>
      <c r="S350" s="7"/>
      <c r="T350" s="7"/>
      <c r="U350" s="7"/>
      <c r="V350" s="7"/>
      <c r="W350" s="7"/>
      <c r="X350" s="7"/>
      <c r="Y350" s="7"/>
    </row>
    <row r="351" spans="1:25" ht="13.8" x14ac:dyDescent="0.25">
      <c r="A351" s="3" t="s">
        <v>5</v>
      </c>
      <c r="B351" s="61">
        <v>241.41</v>
      </c>
      <c r="C351" s="59"/>
      <c r="D351" s="59"/>
      <c r="E351" s="59"/>
      <c r="F351" s="59"/>
      <c r="G351" s="59"/>
      <c r="H351" s="59"/>
      <c r="I351" s="59"/>
      <c r="J351" s="59"/>
      <c r="K351" s="59"/>
      <c r="L351" s="59"/>
      <c r="M351" s="59"/>
      <c r="N351" s="59"/>
      <c r="O351" s="59"/>
      <c r="P351" s="59"/>
      <c r="Q351" s="59"/>
      <c r="R351" s="59"/>
      <c r="S351" s="7"/>
      <c r="T351" s="7"/>
      <c r="U351" s="7"/>
      <c r="V351" s="7"/>
      <c r="W351" s="7"/>
      <c r="X351" s="7"/>
      <c r="Y351" s="7"/>
    </row>
    <row r="352" spans="1:25" ht="13.8" x14ac:dyDescent="0.25">
      <c r="A352" s="3" t="s">
        <v>6</v>
      </c>
      <c r="B352" s="61">
        <v>607.67999999999995</v>
      </c>
      <c r="C352" s="59"/>
      <c r="D352" s="59"/>
      <c r="E352" s="59"/>
      <c r="F352" s="59"/>
      <c r="G352" s="59"/>
      <c r="H352" s="59"/>
      <c r="I352" s="59"/>
      <c r="J352" s="59"/>
      <c r="K352" s="59"/>
      <c r="L352" s="59"/>
      <c r="M352" s="59"/>
      <c r="N352" s="59"/>
      <c r="O352" s="59"/>
      <c r="P352" s="59"/>
      <c r="Q352" s="59"/>
      <c r="R352" s="59"/>
      <c r="S352" s="7"/>
      <c r="T352" s="7"/>
      <c r="U352" s="7"/>
      <c r="V352" s="7"/>
      <c r="W352" s="7"/>
      <c r="X352" s="7"/>
      <c r="Y352" s="7"/>
    </row>
    <row r="353" spans="1:25" ht="13.8" x14ac:dyDescent="0.25">
      <c r="A353" s="3" t="s">
        <v>7</v>
      </c>
      <c r="B353" s="61">
        <v>34.6</v>
      </c>
      <c r="C353" s="59"/>
      <c r="D353" s="59"/>
      <c r="E353" s="59"/>
      <c r="F353" s="59"/>
      <c r="G353" s="59"/>
      <c r="H353" s="59"/>
      <c r="I353" s="59"/>
      <c r="J353" s="59"/>
      <c r="K353" s="59"/>
      <c r="L353" s="59"/>
      <c r="M353" s="59"/>
      <c r="N353" s="59"/>
      <c r="O353" s="59"/>
      <c r="P353" s="59"/>
      <c r="Q353" s="59"/>
      <c r="R353" s="59"/>
      <c r="S353" s="7"/>
      <c r="T353" s="7"/>
      <c r="U353" s="7"/>
      <c r="V353" s="7"/>
      <c r="W353" s="7"/>
      <c r="X353" s="7"/>
      <c r="Y353" s="7"/>
    </row>
    <row r="354" spans="1:25" ht="13.8" x14ac:dyDescent="0.25">
      <c r="A354" s="3" t="s">
        <v>8</v>
      </c>
      <c r="B354" s="61">
        <v>136.75</v>
      </c>
      <c r="C354" s="59"/>
      <c r="D354" s="59"/>
      <c r="E354" s="59"/>
      <c r="F354" s="59"/>
      <c r="G354" s="59"/>
      <c r="H354" s="59"/>
      <c r="I354" s="59"/>
      <c r="J354" s="59"/>
      <c r="K354" s="59"/>
      <c r="L354" s="59"/>
      <c r="M354" s="59"/>
      <c r="N354" s="59"/>
      <c r="O354" s="59"/>
      <c r="P354" s="59"/>
      <c r="Q354" s="59"/>
      <c r="R354" s="59"/>
      <c r="S354" s="7"/>
      <c r="T354" s="7"/>
      <c r="U354" s="7"/>
      <c r="V354" s="7"/>
      <c r="W354" s="7"/>
      <c r="X354" s="7"/>
      <c r="Y354" s="7"/>
    </row>
    <row r="355" spans="1:25" ht="13.8" x14ac:dyDescent="0.25">
      <c r="A355" s="3" t="s">
        <v>9</v>
      </c>
      <c r="B355" s="61">
        <v>248.68</v>
      </c>
      <c r="C355" s="59"/>
      <c r="D355" s="59"/>
      <c r="E355" s="59"/>
      <c r="F355" s="59"/>
      <c r="G355" s="59"/>
      <c r="H355" s="59"/>
      <c r="I355" s="59"/>
      <c r="J355" s="59"/>
      <c r="K355" s="59"/>
      <c r="L355" s="59"/>
      <c r="M355" s="59"/>
      <c r="N355" s="59"/>
      <c r="O355" s="59"/>
      <c r="P355" s="59"/>
      <c r="Q355" s="59"/>
      <c r="R355" s="59"/>
      <c r="S355" s="7"/>
      <c r="T355" s="7"/>
      <c r="U355" s="7"/>
      <c r="V355" s="7"/>
      <c r="W355" s="7"/>
      <c r="X355" s="7"/>
      <c r="Y355" s="7"/>
    </row>
    <row r="356" spans="1:25" ht="13.8" x14ac:dyDescent="0.25">
      <c r="A356" s="8" t="s">
        <v>13</v>
      </c>
      <c r="B356" s="61">
        <v>579.49</v>
      </c>
      <c r="C356" s="7"/>
      <c r="D356" s="7"/>
      <c r="E356" s="7"/>
      <c r="F356" s="7"/>
      <c r="G356" s="7"/>
      <c r="H356" s="7"/>
      <c r="I356" s="7"/>
      <c r="J356" s="7"/>
      <c r="K356" s="7"/>
      <c r="L356" s="7"/>
      <c r="M356" s="7"/>
      <c r="N356" s="7"/>
      <c r="O356" s="7"/>
      <c r="P356" s="7"/>
      <c r="Q356" s="7"/>
      <c r="R356" s="7"/>
      <c r="S356" s="7"/>
      <c r="T356" s="7"/>
      <c r="U356" s="7"/>
      <c r="V356" s="7"/>
      <c r="W356" s="7"/>
      <c r="X356" s="7"/>
      <c r="Y356" s="7"/>
    </row>
    <row r="357" spans="1:25" ht="13.8" x14ac:dyDescent="0.25">
      <c r="A357" s="10" t="s">
        <v>15</v>
      </c>
      <c r="B357" s="61">
        <v>5898.6</v>
      </c>
    </row>
    <row r="358" spans="1:25" ht="13.8" x14ac:dyDescent="0.25">
      <c r="A358" s="10" t="s">
        <v>16</v>
      </c>
      <c r="B358" s="61">
        <v>59</v>
      </c>
    </row>
    <row r="359" spans="1:25" ht="13.8" x14ac:dyDescent="0.25">
      <c r="A359" s="10" t="s">
        <v>17</v>
      </c>
      <c r="B359" s="61">
        <v>3218.64</v>
      </c>
    </row>
    <row r="360" spans="1:25" ht="13.8" x14ac:dyDescent="0.25">
      <c r="A360" s="10" t="s">
        <v>19</v>
      </c>
      <c r="B360" s="61">
        <v>3395.4</v>
      </c>
    </row>
    <row r="361" spans="1:25" ht="13.8" x14ac:dyDescent="0.25">
      <c r="A361" s="11" t="s">
        <v>20</v>
      </c>
      <c r="B361" s="61">
        <v>573.36</v>
      </c>
    </row>
    <row r="362" spans="1:25" ht="13.8" x14ac:dyDescent="0.25">
      <c r="A362" s="11" t="s">
        <v>21</v>
      </c>
      <c r="B362" s="61">
        <v>546.96</v>
      </c>
    </row>
    <row r="363" spans="1:25" ht="13.2" x14ac:dyDescent="0.25">
      <c r="A363" s="15" t="s">
        <v>119</v>
      </c>
      <c r="B363" s="16">
        <f>SUM(B351:B362)</f>
        <v>15540.57</v>
      </c>
      <c r="C363" s="63"/>
      <c r="D363" s="63"/>
      <c r="E363" s="63"/>
      <c r="F363" s="63"/>
      <c r="G363" s="63"/>
      <c r="H363" s="63"/>
      <c r="I363" s="63"/>
      <c r="J363" s="63"/>
      <c r="K363" s="63"/>
      <c r="L363" s="63"/>
      <c r="M363" s="63"/>
      <c r="N363" s="63"/>
      <c r="O363" s="63"/>
      <c r="P363" s="63"/>
      <c r="Q363" s="63"/>
      <c r="R363" s="63"/>
      <c r="S363" s="63"/>
      <c r="T363" s="63"/>
      <c r="U363" s="63"/>
      <c r="V363" s="63"/>
      <c r="W363" s="63"/>
      <c r="X363" s="63"/>
      <c r="Y363" s="63"/>
    </row>
    <row r="364" spans="1:25" ht="13.2" x14ac:dyDescent="0.25">
      <c r="A364" s="64"/>
      <c r="B364" s="69"/>
      <c r="C364" s="69"/>
      <c r="D364" s="69"/>
      <c r="E364" s="69"/>
      <c r="F364" s="69"/>
      <c r="G364" s="69"/>
      <c r="H364" s="69"/>
      <c r="I364" s="69"/>
      <c r="J364" s="69"/>
      <c r="K364" s="69"/>
      <c r="L364" s="69"/>
      <c r="M364" s="69"/>
      <c r="N364" s="69"/>
      <c r="O364" s="69"/>
      <c r="P364" s="69"/>
      <c r="Q364" s="69"/>
      <c r="R364" s="69"/>
      <c r="S364" s="69"/>
      <c r="T364" s="69"/>
      <c r="U364" s="69"/>
      <c r="V364" s="69"/>
      <c r="W364" s="69"/>
      <c r="X364" s="69"/>
      <c r="Y364" s="70"/>
    </row>
    <row r="365" spans="1:25" ht="13.8" x14ac:dyDescent="0.3">
      <c r="A365" s="68"/>
      <c r="B365" s="68"/>
    </row>
    <row r="366" spans="1:25" ht="13.8" x14ac:dyDescent="0.3">
      <c r="A366" s="68"/>
      <c r="B366" s="68"/>
    </row>
    <row r="367" spans="1:25" ht="13.8" x14ac:dyDescent="0.3">
      <c r="A367" s="68"/>
      <c r="B367" s="68"/>
    </row>
    <row r="368" spans="1:25" ht="13.8" x14ac:dyDescent="0.3">
      <c r="A368" s="68"/>
      <c r="B368" s="68"/>
    </row>
    <row r="369" spans="1:2" ht="13.8" x14ac:dyDescent="0.3">
      <c r="A369" s="68"/>
      <c r="B369" s="68"/>
    </row>
    <row r="370" spans="1:2" ht="13.8" x14ac:dyDescent="0.3">
      <c r="A370" s="68"/>
      <c r="B370" s="68"/>
    </row>
    <row r="371" spans="1:2" ht="13.8" x14ac:dyDescent="0.3">
      <c r="A371" s="68"/>
      <c r="B371" s="68"/>
    </row>
    <row r="372" spans="1:2" ht="13.8" x14ac:dyDescent="0.3">
      <c r="A372" s="68"/>
      <c r="B372" s="68"/>
    </row>
    <row r="373" spans="1:2" ht="13.8" x14ac:dyDescent="0.3">
      <c r="A373" s="68"/>
      <c r="B373" s="68"/>
    </row>
    <row r="374" spans="1:2" ht="13.8" x14ac:dyDescent="0.3">
      <c r="A374" s="68"/>
      <c r="B374" s="68"/>
    </row>
    <row r="375" spans="1:2" ht="13.8" x14ac:dyDescent="0.3">
      <c r="A375" s="68"/>
      <c r="B375" s="68"/>
    </row>
    <row r="376" spans="1:2" ht="13.8" x14ac:dyDescent="0.3">
      <c r="A376" s="68"/>
      <c r="B376" s="68"/>
    </row>
    <row r="377" spans="1:2" ht="13.8" x14ac:dyDescent="0.3">
      <c r="A377" s="68"/>
      <c r="B377" s="68"/>
    </row>
    <row r="378" spans="1:2" ht="13.8" x14ac:dyDescent="0.3">
      <c r="A378" s="68"/>
      <c r="B378" s="68"/>
    </row>
    <row r="379" spans="1:2" ht="20.25" customHeight="1" x14ac:dyDescent="0.3">
      <c r="A379" s="68"/>
      <c r="B379" s="68"/>
    </row>
    <row r="380" spans="1:2" ht="20.25" customHeight="1" x14ac:dyDescent="0.3">
      <c r="A380" s="68"/>
      <c r="B380" s="68"/>
    </row>
    <row r="381" spans="1:2" ht="20.25" customHeight="1" x14ac:dyDescent="0.3">
      <c r="A381" s="68"/>
      <c r="B381" s="68"/>
    </row>
    <row r="382" spans="1:2" ht="20.25" customHeight="1" x14ac:dyDescent="0.3">
      <c r="A382" s="68"/>
      <c r="B382" s="68"/>
    </row>
    <row r="383" spans="1:2" ht="20.25" customHeight="1" x14ac:dyDescent="0.3">
      <c r="A383" s="68"/>
      <c r="B383" s="68"/>
    </row>
    <row r="384" spans="1:2" ht="20.25" customHeight="1" x14ac:dyDescent="0.3">
      <c r="A384" s="68"/>
      <c r="B384" s="68"/>
    </row>
    <row r="385" spans="1:2" ht="20.25" customHeight="1" x14ac:dyDescent="0.3">
      <c r="A385" s="68"/>
      <c r="B385" s="68"/>
    </row>
    <row r="386" spans="1:2" ht="20.25" customHeight="1" x14ac:dyDescent="0.3">
      <c r="A386" s="68"/>
      <c r="B386" s="68"/>
    </row>
    <row r="387" spans="1:2" ht="20.25" customHeight="1" x14ac:dyDescent="0.3">
      <c r="A387" s="68"/>
      <c r="B387" s="68"/>
    </row>
    <row r="388" spans="1:2" ht="20.25" customHeight="1" x14ac:dyDescent="0.3">
      <c r="A388" s="68"/>
      <c r="B388" s="68"/>
    </row>
    <row r="389" spans="1:2" ht="20.25" customHeight="1" x14ac:dyDescent="0.3">
      <c r="A389" s="68"/>
      <c r="B389" s="68"/>
    </row>
    <row r="390" spans="1:2" ht="20.25" customHeight="1" x14ac:dyDescent="0.3">
      <c r="A390" s="68"/>
      <c r="B390" s="68"/>
    </row>
    <row r="391" spans="1:2" ht="20.25" customHeight="1" x14ac:dyDescent="0.3">
      <c r="A391" s="68"/>
      <c r="B391" s="68"/>
    </row>
    <row r="392" spans="1:2" ht="20.25" customHeight="1" x14ac:dyDescent="0.3">
      <c r="A392" s="68"/>
      <c r="B392" s="68"/>
    </row>
    <row r="393" spans="1:2" ht="20.25" customHeight="1" x14ac:dyDescent="0.3">
      <c r="A393" s="68"/>
      <c r="B393" s="68"/>
    </row>
    <row r="394" spans="1:2" ht="20.25" customHeight="1" x14ac:dyDescent="0.3">
      <c r="A394" s="68"/>
      <c r="B394" s="68"/>
    </row>
    <row r="395" spans="1:2" ht="20.25" customHeight="1" x14ac:dyDescent="0.3">
      <c r="A395" s="68"/>
      <c r="B395" s="68"/>
    </row>
    <row r="396" spans="1:2" ht="20.25" customHeight="1" x14ac:dyDescent="0.3">
      <c r="A396" s="68"/>
      <c r="B396" s="68"/>
    </row>
    <row r="397" spans="1:2" ht="20.25" customHeight="1" x14ac:dyDescent="0.3">
      <c r="A397" s="68"/>
      <c r="B397" s="68"/>
    </row>
    <row r="398" spans="1:2" ht="20.25" customHeight="1" x14ac:dyDescent="0.3">
      <c r="A398" s="68"/>
      <c r="B398" s="68"/>
    </row>
    <row r="399" spans="1:2" ht="20.25" customHeight="1" x14ac:dyDescent="0.3">
      <c r="A399" s="68"/>
      <c r="B399" s="68"/>
    </row>
    <row r="400" spans="1:2" ht="20.25" customHeight="1" x14ac:dyDescent="0.3">
      <c r="A400" s="68"/>
      <c r="B400" s="68"/>
    </row>
    <row r="401" spans="1:2" ht="20.25" customHeight="1" x14ac:dyDescent="0.3">
      <c r="A401" s="68"/>
      <c r="B401" s="68"/>
    </row>
    <row r="402" spans="1:2" ht="20.25" customHeight="1" x14ac:dyDescent="0.3">
      <c r="A402" s="68"/>
      <c r="B402" s="68"/>
    </row>
    <row r="403" spans="1:2" ht="20.25" customHeight="1" x14ac:dyDescent="0.3">
      <c r="A403" s="68"/>
      <c r="B403" s="68"/>
    </row>
    <row r="404" spans="1:2" ht="20.25" customHeight="1" x14ac:dyDescent="0.3">
      <c r="A404" s="68"/>
      <c r="B404" s="68"/>
    </row>
    <row r="405" spans="1:2" ht="13.5" customHeight="1" x14ac:dyDescent="0.3">
      <c r="A405" s="68"/>
      <c r="B405" s="68"/>
    </row>
    <row r="406" spans="1:2" ht="13.5" customHeight="1" x14ac:dyDescent="0.3">
      <c r="A406" s="68"/>
      <c r="B406" s="68"/>
    </row>
    <row r="407" spans="1:2" ht="13.5" customHeight="1" x14ac:dyDescent="0.3">
      <c r="A407" s="68"/>
      <c r="B407" s="68"/>
    </row>
    <row r="408" spans="1:2" ht="13.5" customHeight="1" x14ac:dyDescent="0.3">
      <c r="A408" s="68"/>
      <c r="B408" s="68"/>
    </row>
    <row r="409" spans="1:2" ht="13.5" customHeight="1" x14ac:dyDescent="0.3">
      <c r="A409" s="68"/>
      <c r="B409" s="68"/>
    </row>
    <row r="410" spans="1:2" ht="13.5" customHeight="1" x14ac:dyDescent="0.3">
      <c r="A410" s="68"/>
      <c r="B410" s="68"/>
    </row>
    <row r="411" spans="1:2" ht="13.5" customHeight="1" x14ac:dyDescent="0.3">
      <c r="A411" s="68"/>
      <c r="B411" s="68"/>
    </row>
    <row r="412" spans="1:2" ht="13.5" customHeight="1" x14ac:dyDescent="0.3">
      <c r="A412" s="68"/>
      <c r="B412" s="68"/>
    </row>
    <row r="413" spans="1:2" ht="13.5" customHeight="1" x14ac:dyDescent="0.3">
      <c r="A413" s="68"/>
      <c r="B413" s="68"/>
    </row>
    <row r="414" spans="1:2" ht="13.5" customHeight="1" x14ac:dyDescent="0.3">
      <c r="A414" s="68"/>
      <c r="B414" s="68"/>
    </row>
    <row r="415" spans="1:2" ht="13.5" customHeight="1" x14ac:dyDescent="0.3">
      <c r="A415" s="68"/>
      <c r="B415" s="68"/>
    </row>
    <row r="416" spans="1:2" ht="13.5" customHeight="1" x14ac:dyDescent="0.3">
      <c r="A416" s="68"/>
      <c r="B416" s="68"/>
    </row>
    <row r="417" spans="1:2" ht="13.5" customHeight="1" x14ac:dyDescent="0.3">
      <c r="A417" s="68"/>
      <c r="B417" s="68"/>
    </row>
    <row r="418" spans="1:2" ht="13.5" customHeight="1" x14ac:dyDescent="0.3">
      <c r="A418" s="68"/>
      <c r="B418" s="68"/>
    </row>
    <row r="419" spans="1:2" ht="13.5" customHeight="1" x14ac:dyDescent="0.3">
      <c r="A419" s="68"/>
      <c r="B419" s="68"/>
    </row>
    <row r="420" spans="1:2" ht="13.5" customHeight="1" x14ac:dyDescent="0.3">
      <c r="A420" s="68"/>
      <c r="B420" s="68"/>
    </row>
    <row r="421" spans="1:2" ht="13.5" customHeight="1" x14ac:dyDescent="0.3">
      <c r="A421" s="68"/>
      <c r="B421" s="68"/>
    </row>
    <row r="422" spans="1:2" ht="13.5" customHeight="1" x14ac:dyDescent="0.3">
      <c r="A422" s="68"/>
      <c r="B422" s="68"/>
    </row>
    <row r="423" spans="1:2" ht="13.5" customHeight="1" x14ac:dyDescent="0.3">
      <c r="A423" s="68"/>
      <c r="B423" s="68"/>
    </row>
    <row r="424" spans="1:2" ht="13.5" customHeight="1" x14ac:dyDescent="0.3">
      <c r="A424" s="68"/>
      <c r="B424" s="68"/>
    </row>
    <row r="425" spans="1:2" ht="13.5" customHeight="1" x14ac:dyDescent="0.3">
      <c r="A425" s="68"/>
      <c r="B425" s="68"/>
    </row>
    <row r="426" spans="1:2" ht="13.5" customHeight="1" x14ac:dyDescent="0.3">
      <c r="A426" s="68"/>
      <c r="B426" s="68"/>
    </row>
    <row r="427" spans="1:2" ht="13.5" customHeight="1" x14ac:dyDescent="0.3">
      <c r="A427" s="68"/>
      <c r="B427" s="68"/>
    </row>
    <row r="428" spans="1:2" ht="13.5" customHeight="1" x14ac:dyDescent="0.3">
      <c r="A428" s="68"/>
      <c r="B428" s="68"/>
    </row>
    <row r="429" spans="1:2" ht="13.5" customHeight="1" x14ac:dyDescent="0.3">
      <c r="A429" s="68"/>
      <c r="B429" s="68"/>
    </row>
    <row r="430" spans="1:2" ht="13.5" customHeight="1" x14ac:dyDescent="0.3">
      <c r="A430" s="68"/>
      <c r="B430" s="68"/>
    </row>
    <row r="431" spans="1:2" ht="13.5" customHeight="1" x14ac:dyDescent="0.3">
      <c r="A431" s="68"/>
      <c r="B431" s="68"/>
    </row>
    <row r="432" spans="1:2" ht="13.5" customHeight="1" x14ac:dyDescent="0.3">
      <c r="A432" s="68"/>
      <c r="B432" s="68"/>
    </row>
    <row r="433" spans="1:2" ht="13.5" customHeight="1" x14ac:dyDescent="0.3">
      <c r="A433" s="68"/>
      <c r="B433" s="68"/>
    </row>
    <row r="434" spans="1:2" ht="13.5" customHeight="1" x14ac:dyDescent="0.3">
      <c r="A434" s="68"/>
      <c r="B434" s="68"/>
    </row>
    <row r="435" spans="1:2" ht="13.5" customHeight="1" x14ac:dyDescent="0.3">
      <c r="A435" s="68"/>
      <c r="B435" s="68"/>
    </row>
    <row r="436" spans="1:2" ht="13.5" customHeight="1" x14ac:dyDescent="0.3">
      <c r="A436" s="68"/>
      <c r="B436" s="68"/>
    </row>
    <row r="437" spans="1:2" ht="13.5" customHeight="1" x14ac:dyDescent="0.3">
      <c r="A437" s="68"/>
      <c r="B437" s="68"/>
    </row>
    <row r="438" spans="1:2" ht="13.5" customHeight="1" x14ac:dyDescent="0.3">
      <c r="A438" s="68"/>
      <c r="B438" s="68"/>
    </row>
    <row r="439" spans="1:2" ht="13.5" customHeight="1" x14ac:dyDescent="0.3">
      <c r="A439" s="68"/>
      <c r="B439" s="68"/>
    </row>
    <row r="440" spans="1:2" ht="13.5" customHeight="1" x14ac:dyDescent="0.3">
      <c r="A440" s="68"/>
      <c r="B440" s="68"/>
    </row>
    <row r="441" spans="1:2" ht="13.5" customHeight="1" x14ac:dyDescent="0.3">
      <c r="A441" s="68"/>
      <c r="B441" s="68"/>
    </row>
    <row r="442" spans="1:2" ht="13.5" customHeight="1" x14ac:dyDescent="0.3">
      <c r="A442" s="68"/>
      <c r="B442" s="68"/>
    </row>
    <row r="443" spans="1:2" ht="13.5" customHeight="1" x14ac:dyDescent="0.3">
      <c r="A443" s="68"/>
      <c r="B443" s="68"/>
    </row>
    <row r="444" spans="1:2" ht="13.5" customHeight="1" x14ac:dyDescent="0.3">
      <c r="A444" s="68"/>
      <c r="B444" s="68"/>
    </row>
    <row r="445" spans="1:2" ht="13.5" customHeight="1" x14ac:dyDescent="0.3">
      <c r="A445" s="68"/>
      <c r="B445" s="68"/>
    </row>
    <row r="446" spans="1:2" ht="13.5" customHeight="1" x14ac:dyDescent="0.3">
      <c r="A446" s="68"/>
      <c r="B446" s="68"/>
    </row>
    <row r="447" spans="1:2" ht="13.5" customHeight="1" x14ac:dyDescent="0.3">
      <c r="A447" s="68"/>
      <c r="B447" s="68"/>
    </row>
    <row r="448" spans="1:2" ht="13.5" customHeight="1" x14ac:dyDescent="0.3">
      <c r="A448" s="68"/>
      <c r="B448" s="68"/>
    </row>
    <row r="449" spans="1:2" ht="13.5" customHeight="1" x14ac:dyDescent="0.3">
      <c r="A449" s="68"/>
      <c r="B449" s="68"/>
    </row>
    <row r="450" spans="1:2" ht="13.5" customHeight="1" x14ac:dyDescent="0.3">
      <c r="A450" s="68"/>
      <c r="B450" s="68"/>
    </row>
    <row r="451" spans="1:2" ht="13.5" customHeight="1" x14ac:dyDescent="0.3">
      <c r="A451" s="68"/>
      <c r="B451" s="68"/>
    </row>
    <row r="452" spans="1:2" ht="13.5" customHeight="1" x14ac:dyDescent="0.3">
      <c r="A452" s="68"/>
      <c r="B452" s="68"/>
    </row>
    <row r="453" spans="1:2" ht="13.5" customHeight="1" x14ac:dyDescent="0.3">
      <c r="A453" s="68"/>
      <c r="B453" s="68"/>
    </row>
    <row r="454" spans="1:2" ht="13.5" customHeight="1" x14ac:dyDescent="0.3">
      <c r="A454" s="68"/>
      <c r="B454" s="68"/>
    </row>
    <row r="455" spans="1:2" ht="13.5" customHeight="1" x14ac:dyDescent="0.3">
      <c r="A455" s="68"/>
      <c r="B455" s="68"/>
    </row>
    <row r="456" spans="1:2" ht="13.5" customHeight="1" x14ac:dyDescent="0.3">
      <c r="A456" s="68"/>
      <c r="B456" s="68"/>
    </row>
    <row r="457" spans="1:2" ht="13.5" customHeight="1" x14ac:dyDescent="0.3">
      <c r="A457" s="68"/>
      <c r="B457" s="68"/>
    </row>
    <row r="458" spans="1:2" ht="13.5" customHeight="1" x14ac:dyDescent="0.3">
      <c r="A458" s="68"/>
      <c r="B458" s="68"/>
    </row>
    <row r="459" spans="1:2" ht="13.5" customHeight="1" x14ac:dyDescent="0.3">
      <c r="A459" s="68"/>
      <c r="B459" s="68"/>
    </row>
    <row r="460" spans="1:2" ht="13.5" customHeight="1" x14ac:dyDescent="0.3">
      <c r="A460" s="68"/>
      <c r="B460" s="68"/>
    </row>
    <row r="461" spans="1:2" ht="13.5" customHeight="1" x14ac:dyDescent="0.3">
      <c r="A461" s="68"/>
      <c r="B461" s="68"/>
    </row>
    <row r="462" spans="1:2" ht="13.5" customHeight="1" x14ac:dyDescent="0.3">
      <c r="A462" s="68"/>
      <c r="B462" s="68"/>
    </row>
    <row r="463" spans="1:2" ht="13.5" customHeight="1" x14ac:dyDescent="0.3">
      <c r="A463" s="68"/>
      <c r="B463" s="68"/>
    </row>
    <row r="464" spans="1:2" ht="13.5" customHeight="1" x14ac:dyDescent="0.3">
      <c r="A464" s="68"/>
      <c r="B464" s="68"/>
    </row>
    <row r="465" spans="1:2" ht="13.5" customHeight="1" x14ac:dyDescent="0.3">
      <c r="A465" s="68"/>
      <c r="B465" s="68"/>
    </row>
    <row r="466" spans="1:2" ht="13.5" customHeight="1" x14ac:dyDescent="0.3">
      <c r="A466" s="68"/>
      <c r="B466" s="68"/>
    </row>
    <row r="467" spans="1:2" ht="13.5" customHeight="1" x14ac:dyDescent="0.3">
      <c r="A467" s="68"/>
      <c r="B467" s="68"/>
    </row>
    <row r="468" spans="1:2" ht="13.5" customHeight="1" x14ac:dyDescent="0.3">
      <c r="A468" s="68"/>
      <c r="B468" s="68"/>
    </row>
    <row r="469" spans="1:2" ht="13.5" customHeight="1" x14ac:dyDescent="0.3">
      <c r="A469" s="68"/>
      <c r="B469" s="68"/>
    </row>
    <row r="470" spans="1:2" ht="13.5" customHeight="1" x14ac:dyDescent="0.3">
      <c r="A470" s="68"/>
      <c r="B470" s="68"/>
    </row>
    <row r="471" spans="1:2" ht="13.5" customHeight="1" x14ac:dyDescent="0.3">
      <c r="A471" s="68"/>
      <c r="B471" s="68"/>
    </row>
    <row r="472" spans="1:2" ht="13.5" customHeight="1" x14ac:dyDescent="0.3">
      <c r="A472" s="68"/>
      <c r="B472" s="68"/>
    </row>
    <row r="473" spans="1:2" ht="13.5" customHeight="1" x14ac:dyDescent="0.3">
      <c r="A473" s="68"/>
      <c r="B473" s="68"/>
    </row>
    <row r="474" spans="1:2" ht="13.5" customHeight="1" x14ac:dyDescent="0.3">
      <c r="A474" s="68"/>
      <c r="B474" s="68"/>
    </row>
    <row r="475" spans="1:2" ht="13.5" customHeight="1" x14ac:dyDescent="0.3">
      <c r="A475" s="68"/>
      <c r="B475" s="68"/>
    </row>
    <row r="476" spans="1:2" ht="13.5" customHeight="1" x14ac:dyDescent="0.3">
      <c r="A476" s="68"/>
      <c r="B476" s="68"/>
    </row>
    <row r="477" spans="1:2" ht="13.5" customHeight="1" x14ac:dyDescent="0.3">
      <c r="A477" s="68"/>
      <c r="B477" s="68"/>
    </row>
    <row r="478" spans="1:2" ht="13.5" customHeight="1" x14ac:dyDescent="0.3">
      <c r="A478" s="68"/>
      <c r="B478" s="68"/>
    </row>
    <row r="479" spans="1:2" ht="13.5" customHeight="1" x14ac:dyDescent="0.3">
      <c r="A479" s="68"/>
      <c r="B479" s="68"/>
    </row>
    <row r="480" spans="1:2" ht="13.5" customHeight="1" x14ac:dyDescent="0.3">
      <c r="A480" s="68"/>
      <c r="B480" s="68"/>
    </row>
    <row r="481" spans="1:2" ht="13.5" customHeight="1" x14ac:dyDescent="0.3">
      <c r="A481" s="68"/>
      <c r="B481" s="68"/>
    </row>
    <row r="482" spans="1:2" ht="13.5" customHeight="1" x14ac:dyDescent="0.3">
      <c r="A482" s="68"/>
      <c r="B482" s="68"/>
    </row>
    <row r="483" spans="1:2" ht="13.5" customHeight="1" x14ac:dyDescent="0.3">
      <c r="A483" s="68"/>
      <c r="B483" s="68"/>
    </row>
    <row r="484" spans="1:2" ht="13.5" customHeight="1" x14ac:dyDescent="0.3">
      <c r="A484" s="68"/>
      <c r="B484" s="68"/>
    </row>
    <row r="485" spans="1:2" ht="13.5" customHeight="1" x14ac:dyDescent="0.3">
      <c r="A485" s="68"/>
      <c r="B485" s="68"/>
    </row>
    <row r="486" spans="1:2" ht="13.5" customHeight="1" x14ac:dyDescent="0.3">
      <c r="A486" s="68"/>
      <c r="B486" s="68"/>
    </row>
    <row r="487" spans="1:2" ht="13.5" customHeight="1" x14ac:dyDescent="0.3">
      <c r="A487" s="68"/>
      <c r="B487" s="68"/>
    </row>
    <row r="488" spans="1:2" ht="13.5" customHeight="1" x14ac:dyDescent="0.3">
      <c r="A488" s="68"/>
      <c r="B488" s="68"/>
    </row>
    <row r="489" spans="1:2" ht="13.5" customHeight="1" x14ac:dyDescent="0.3">
      <c r="A489" s="68"/>
      <c r="B489" s="68"/>
    </row>
    <row r="490" spans="1:2" ht="13.5" customHeight="1" x14ac:dyDescent="0.3">
      <c r="A490" s="68"/>
      <c r="B490" s="68"/>
    </row>
    <row r="491" spans="1:2" ht="13.5" customHeight="1" x14ac:dyDescent="0.3">
      <c r="A491" s="68"/>
      <c r="B491" s="68"/>
    </row>
    <row r="492" spans="1:2" ht="13.5" customHeight="1" x14ac:dyDescent="0.3">
      <c r="A492" s="68"/>
      <c r="B492" s="68"/>
    </row>
    <row r="493" spans="1:2" ht="13.5" customHeight="1" x14ac:dyDescent="0.3">
      <c r="A493" s="68"/>
      <c r="B493" s="68"/>
    </row>
    <row r="494" spans="1:2" ht="13.5" customHeight="1" x14ac:dyDescent="0.3">
      <c r="A494" s="68"/>
      <c r="B494" s="68"/>
    </row>
    <row r="495" spans="1:2" ht="13.5" customHeight="1" x14ac:dyDescent="0.3">
      <c r="A495" s="68"/>
      <c r="B495" s="68"/>
    </row>
    <row r="496" spans="1:2" ht="13.5" customHeight="1" x14ac:dyDescent="0.3">
      <c r="A496" s="68"/>
      <c r="B496" s="68"/>
    </row>
    <row r="497" spans="1:2" ht="13.5" customHeight="1" x14ac:dyDescent="0.3">
      <c r="A497" s="68"/>
      <c r="B497" s="68"/>
    </row>
    <row r="498" spans="1:2" ht="13.5" customHeight="1" x14ac:dyDescent="0.3">
      <c r="A498" s="68"/>
      <c r="B498" s="68"/>
    </row>
    <row r="499" spans="1:2" ht="13.5" customHeight="1" x14ac:dyDescent="0.3">
      <c r="A499" s="68"/>
      <c r="B499" s="68"/>
    </row>
    <row r="500" spans="1:2" ht="13.5" customHeight="1" x14ac:dyDescent="0.3">
      <c r="A500" s="68"/>
      <c r="B500" s="68"/>
    </row>
    <row r="501" spans="1:2" ht="13.5" customHeight="1" x14ac:dyDescent="0.3">
      <c r="A501" s="68"/>
      <c r="B501" s="68"/>
    </row>
    <row r="502" spans="1:2" ht="13.5" customHeight="1" x14ac:dyDescent="0.3">
      <c r="A502" s="68"/>
      <c r="B502" s="68"/>
    </row>
    <row r="503" spans="1:2" ht="13.5" customHeight="1" x14ac:dyDescent="0.3">
      <c r="A503" s="68"/>
      <c r="B503" s="68"/>
    </row>
    <row r="504" spans="1:2" ht="13.5" customHeight="1" x14ac:dyDescent="0.3">
      <c r="A504" s="68"/>
      <c r="B504" s="68"/>
    </row>
    <row r="505" spans="1:2" ht="13.5" customHeight="1" x14ac:dyDescent="0.3">
      <c r="A505" s="68"/>
      <c r="B505" s="68"/>
    </row>
    <row r="506" spans="1:2" ht="13.5" customHeight="1" x14ac:dyDescent="0.3">
      <c r="A506" s="68"/>
      <c r="B506" s="68"/>
    </row>
    <row r="507" spans="1:2" ht="13.5" customHeight="1" x14ac:dyDescent="0.3">
      <c r="A507" s="68"/>
      <c r="B507" s="68"/>
    </row>
    <row r="508" spans="1:2" ht="13.5" customHeight="1" x14ac:dyDescent="0.3">
      <c r="A508" s="68"/>
      <c r="B508" s="68"/>
    </row>
    <row r="509" spans="1:2" ht="13.5" customHeight="1" x14ac:dyDescent="0.3">
      <c r="A509" s="68"/>
      <c r="B509" s="68"/>
    </row>
    <row r="510" spans="1:2" ht="13.5" customHeight="1" x14ac:dyDescent="0.3">
      <c r="A510" s="68"/>
      <c r="B510" s="68"/>
    </row>
    <row r="511" spans="1:2" ht="13.5" customHeight="1" x14ac:dyDescent="0.3">
      <c r="A511" s="68"/>
      <c r="B511" s="68"/>
    </row>
    <row r="512" spans="1:2" ht="13.5" customHeight="1" x14ac:dyDescent="0.3">
      <c r="A512" s="68"/>
      <c r="B512" s="68"/>
    </row>
    <row r="513" spans="1:2" ht="13.5" customHeight="1" x14ac:dyDescent="0.3">
      <c r="A513" s="68"/>
      <c r="B513" s="68"/>
    </row>
    <row r="514" spans="1:2" ht="13.5" customHeight="1" x14ac:dyDescent="0.3">
      <c r="A514" s="68"/>
      <c r="B514" s="68"/>
    </row>
    <row r="515" spans="1:2" ht="13.5" customHeight="1" x14ac:dyDescent="0.3">
      <c r="A515" s="68"/>
      <c r="B515" s="68"/>
    </row>
    <row r="516" spans="1:2" ht="13.5" customHeight="1" x14ac:dyDescent="0.3">
      <c r="A516" s="68"/>
      <c r="B516" s="68"/>
    </row>
    <row r="517" spans="1:2" ht="13.5" customHeight="1" x14ac:dyDescent="0.3">
      <c r="A517" s="68"/>
      <c r="B517" s="68"/>
    </row>
    <row r="518" spans="1:2" ht="13.5" customHeight="1" x14ac:dyDescent="0.3">
      <c r="A518" s="68"/>
      <c r="B518" s="68"/>
    </row>
    <row r="519" spans="1:2" ht="13.5" customHeight="1" x14ac:dyDescent="0.3">
      <c r="A519" s="68"/>
      <c r="B519" s="68"/>
    </row>
    <row r="520" spans="1:2" ht="13.5" customHeight="1" x14ac:dyDescent="0.3">
      <c r="A520" s="68"/>
      <c r="B520" s="68"/>
    </row>
    <row r="521" spans="1:2" ht="13.5" customHeight="1" x14ac:dyDescent="0.3">
      <c r="A521" s="68"/>
      <c r="B521" s="68"/>
    </row>
    <row r="522" spans="1:2" ht="13.5" customHeight="1" x14ac:dyDescent="0.3">
      <c r="A522" s="68"/>
      <c r="B522" s="68"/>
    </row>
    <row r="523" spans="1:2" ht="13.5" customHeight="1" x14ac:dyDescent="0.3">
      <c r="A523" s="68"/>
      <c r="B523" s="68"/>
    </row>
    <row r="524" spans="1:2" ht="13.5" customHeight="1" x14ac:dyDescent="0.3">
      <c r="A524" s="68"/>
      <c r="B524" s="68"/>
    </row>
    <row r="525" spans="1:2" ht="13.5" customHeight="1" x14ac:dyDescent="0.3">
      <c r="A525" s="68"/>
      <c r="B525" s="68"/>
    </row>
    <row r="526" spans="1:2" ht="13.5" customHeight="1" x14ac:dyDescent="0.3">
      <c r="A526" s="68"/>
      <c r="B526" s="68"/>
    </row>
    <row r="527" spans="1:2" ht="13.5" customHeight="1" x14ac:dyDescent="0.3">
      <c r="A527" s="68"/>
      <c r="B527" s="68"/>
    </row>
    <row r="528" spans="1:2" ht="13.5" customHeight="1" x14ac:dyDescent="0.3">
      <c r="A528" s="68"/>
      <c r="B528" s="68"/>
    </row>
    <row r="529" spans="1:2" ht="13.5" customHeight="1" x14ac:dyDescent="0.3">
      <c r="A529" s="68"/>
      <c r="B529" s="68"/>
    </row>
    <row r="530" spans="1:2" ht="13.5" customHeight="1" x14ac:dyDescent="0.3">
      <c r="A530" s="68"/>
      <c r="B530" s="68"/>
    </row>
    <row r="531" spans="1:2" ht="13.5" customHeight="1" x14ac:dyDescent="0.3">
      <c r="A531" s="68"/>
      <c r="B531" s="68"/>
    </row>
    <row r="532" spans="1:2" ht="13.5" customHeight="1" x14ac:dyDescent="0.3">
      <c r="A532" s="68"/>
      <c r="B532" s="68"/>
    </row>
    <row r="533" spans="1:2" ht="13.5" customHeight="1" x14ac:dyDescent="0.3">
      <c r="A533" s="68"/>
      <c r="B533" s="68"/>
    </row>
    <row r="534" spans="1:2" ht="13.5" customHeight="1" x14ac:dyDescent="0.3">
      <c r="A534" s="68"/>
      <c r="B534" s="68"/>
    </row>
    <row r="535" spans="1:2" ht="13.5" customHeight="1" x14ac:dyDescent="0.3">
      <c r="A535" s="68"/>
      <c r="B535" s="68"/>
    </row>
    <row r="536" spans="1:2" ht="13.5" customHeight="1" x14ac:dyDescent="0.3">
      <c r="A536" s="68"/>
      <c r="B536" s="68"/>
    </row>
    <row r="537" spans="1:2" ht="13.5" customHeight="1" x14ac:dyDescent="0.3">
      <c r="A537" s="68"/>
      <c r="B537" s="68"/>
    </row>
    <row r="538" spans="1:2" ht="13.5" customHeight="1" x14ac:dyDescent="0.3">
      <c r="A538" s="68"/>
      <c r="B538" s="68"/>
    </row>
    <row r="539" spans="1:2" ht="13.5" customHeight="1" x14ac:dyDescent="0.3">
      <c r="A539" s="68"/>
      <c r="B539" s="68"/>
    </row>
    <row r="540" spans="1:2" ht="13.5" customHeight="1" x14ac:dyDescent="0.3">
      <c r="A540" s="68"/>
      <c r="B540" s="68"/>
    </row>
    <row r="541" spans="1:2" ht="13.5" customHeight="1" x14ac:dyDescent="0.3">
      <c r="A541" s="68"/>
      <c r="B541" s="68"/>
    </row>
    <row r="542" spans="1:2" ht="13.5" customHeight="1" x14ac:dyDescent="0.3">
      <c r="A542" s="68"/>
      <c r="B542" s="68"/>
    </row>
    <row r="543" spans="1:2" ht="13.5" customHeight="1" x14ac:dyDescent="0.3">
      <c r="A543" s="68"/>
      <c r="B543" s="68"/>
    </row>
    <row r="544" spans="1:2" ht="13.5" customHeight="1" x14ac:dyDescent="0.3">
      <c r="A544" s="68"/>
      <c r="B544" s="68"/>
    </row>
    <row r="545" spans="1:2" ht="13.5" customHeight="1" x14ac:dyDescent="0.3">
      <c r="A545" s="68"/>
      <c r="B545" s="68"/>
    </row>
    <row r="546" spans="1:2" ht="13.5" customHeight="1" x14ac:dyDescent="0.3">
      <c r="A546" s="68"/>
      <c r="B546" s="68"/>
    </row>
    <row r="547" spans="1:2" ht="13.5" customHeight="1" x14ac:dyDescent="0.3">
      <c r="A547" s="68"/>
      <c r="B547" s="68"/>
    </row>
    <row r="548" spans="1:2" ht="13.5" customHeight="1" x14ac:dyDescent="0.3">
      <c r="A548" s="68"/>
      <c r="B548" s="68"/>
    </row>
    <row r="549" spans="1:2" ht="13.5" customHeight="1" x14ac:dyDescent="0.3">
      <c r="A549" s="68"/>
      <c r="B549" s="68"/>
    </row>
    <row r="550" spans="1:2" ht="13.5" customHeight="1" x14ac:dyDescent="0.3">
      <c r="A550" s="68"/>
      <c r="B550" s="68"/>
    </row>
    <row r="551" spans="1:2" ht="13.5" customHeight="1" x14ac:dyDescent="0.3">
      <c r="A551" s="68"/>
      <c r="B551" s="68"/>
    </row>
    <row r="552" spans="1:2" ht="13.5" customHeight="1" x14ac:dyDescent="0.3">
      <c r="A552" s="68"/>
      <c r="B552" s="68"/>
    </row>
    <row r="553" spans="1:2" ht="13.5" customHeight="1" x14ac:dyDescent="0.3">
      <c r="A553" s="68"/>
      <c r="B553" s="68"/>
    </row>
    <row r="554" spans="1:2" ht="13.5" customHeight="1" x14ac:dyDescent="0.3">
      <c r="A554" s="68"/>
      <c r="B554" s="68"/>
    </row>
    <row r="555" spans="1:2" ht="13.5" customHeight="1" x14ac:dyDescent="0.3">
      <c r="A555" s="68"/>
      <c r="B555" s="68"/>
    </row>
    <row r="556" spans="1:2" ht="13.5" customHeight="1" x14ac:dyDescent="0.3">
      <c r="A556" s="68"/>
      <c r="B556" s="68"/>
    </row>
    <row r="557" spans="1:2" ht="13.5" customHeight="1" x14ac:dyDescent="0.3">
      <c r="A557" s="68"/>
      <c r="B557" s="68"/>
    </row>
    <row r="558" spans="1:2" ht="13.5" customHeight="1" x14ac:dyDescent="0.3">
      <c r="A558" s="68"/>
      <c r="B558" s="68"/>
    </row>
    <row r="559" spans="1:2" ht="13.5" customHeight="1" x14ac:dyDescent="0.3">
      <c r="A559" s="68"/>
      <c r="B559" s="68"/>
    </row>
    <row r="560" spans="1:2" ht="13.5" customHeight="1" x14ac:dyDescent="0.3">
      <c r="A560" s="68"/>
      <c r="B560" s="68"/>
    </row>
    <row r="561" spans="1:2" ht="13.5" customHeight="1" x14ac:dyDescent="0.3">
      <c r="A561" s="68"/>
      <c r="B561" s="68"/>
    </row>
    <row r="562" spans="1:2" ht="13.5" customHeight="1" x14ac:dyDescent="0.3">
      <c r="A562" s="68"/>
      <c r="B562" s="68"/>
    </row>
    <row r="563" spans="1:2" ht="13.5" customHeight="1" x14ac:dyDescent="0.3">
      <c r="A563" s="68"/>
      <c r="B563" s="68"/>
    </row>
    <row r="564" spans="1:2" ht="13.5" customHeight="1" x14ac:dyDescent="0.3">
      <c r="A564" s="68"/>
      <c r="B564" s="68"/>
    </row>
    <row r="565" spans="1:2" ht="13.5" customHeight="1" x14ac:dyDescent="0.3">
      <c r="A565" s="68"/>
      <c r="B565" s="68"/>
    </row>
    <row r="566" spans="1:2" ht="13.5" customHeight="1" x14ac:dyDescent="0.3">
      <c r="A566" s="68"/>
      <c r="B566" s="68"/>
    </row>
    <row r="567" spans="1:2" ht="13.5" customHeight="1" x14ac:dyDescent="0.3">
      <c r="A567" s="68"/>
      <c r="B567" s="68"/>
    </row>
    <row r="568" spans="1:2" ht="13.5" customHeight="1" x14ac:dyDescent="0.3">
      <c r="A568" s="68"/>
      <c r="B568" s="68"/>
    </row>
    <row r="569" spans="1:2" ht="13.5" customHeight="1" x14ac:dyDescent="0.3">
      <c r="A569" s="68"/>
      <c r="B569" s="68"/>
    </row>
    <row r="570" spans="1:2" ht="13.5" customHeight="1" x14ac:dyDescent="0.3">
      <c r="A570" s="68"/>
      <c r="B570" s="68"/>
    </row>
    <row r="571" spans="1:2" ht="13.5" customHeight="1" x14ac:dyDescent="0.3">
      <c r="A571" s="68"/>
      <c r="B571" s="68"/>
    </row>
    <row r="572" spans="1:2" ht="13.5" customHeight="1" x14ac:dyDescent="0.3">
      <c r="A572" s="68"/>
      <c r="B572" s="68"/>
    </row>
    <row r="573" spans="1:2" ht="13.5" customHeight="1" x14ac:dyDescent="0.3">
      <c r="A573" s="68"/>
      <c r="B573" s="68"/>
    </row>
    <row r="574" spans="1:2" ht="13.5" customHeight="1" x14ac:dyDescent="0.3">
      <c r="A574" s="68"/>
      <c r="B574" s="68"/>
    </row>
    <row r="575" spans="1:2" ht="13.5" customHeight="1" x14ac:dyDescent="0.3">
      <c r="A575" s="68"/>
      <c r="B575" s="68"/>
    </row>
    <row r="576" spans="1:2" ht="13.5" customHeight="1" x14ac:dyDescent="0.3">
      <c r="A576" s="68"/>
      <c r="B576" s="68"/>
    </row>
    <row r="577" spans="1:2" ht="13.5" customHeight="1" x14ac:dyDescent="0.3">
      <c r="A577" s="68"/>
      <c r="B577" s="68"/>
    </row>
    <row r="578" spans="1:2" ht="13.5" customHeight="1" x14ac:dyDescent="0.3">
      <c r="A578" s="68"/>
      <c r="B578" s="68"/>
    </row>
    <row r="579" spans="1:2" ht="13.5" customHeight="1" x14ac:dyDescent="0.3">
      <c r="A579" s="68"/>
      <c r="B579" s="68"/>
    </row>
    <row r="580" spans="1:2" ht="13.5" customHeight="1" x14ac:dyDescent="0.3">
      <c r="A580" s="68"/>
      <c r="B580" s="68"/>
    </row>
    <row r="581" spans="1:2" ht="13.5" customHeight="1" x14ac:dyDescent="0.3">
      <c r="A581" s="68"/>
      <c r="B581" s="68"/>
    </row>
    <row r="582" spans="1:2" ht="13.5" customHeight="1" x14ac:dyDescent="0.3">
      <c r="A582" s="68"/>
      <c r="B582" s="68"/>
    </row>
    <row r="583" spans="1:2" ht="13.5" customHeight="1" x14ac:dyDescent="0.3">
      <c r="A583" s="68"/>
      <c r="B583" s="68"/>
    </row>
    <row r="584" spans="1:2" ht="13.5" customHeight="1" x14ac:dyDescent="0.3">
      <c r="A584" s="68"/>
      <c r="B584" s="68"/>
    </row>
    <row r="585" spans="1:2" ht="13.5" customHeight="1" x14ac:dyDescent="0.3">
      <c r="A585" s="68"/>
      <c r="B585" s="68"/>
    </row>
    <row r="586" spans="1:2" ht="13.5" customHeight="1" x14ac:dyDescent="0.3">
      <c r="A586" s="68"/>
      <c r="B586" s="68"/>
    </row>
    <row r="587" spans="1:2" ht="13.5" customHeight="1" x14ac:dyDescent="0.3">
      <c r="A587" s="68"/>
      <c r="B587" s="68"/>
    </row>
    <row r="588" spans="1:2" ht="13.5" customHeight="1" x14ac:dyDescent="0.3">
      <c r="A588" s="68"/>
      <c r="B588" s="68"/>
    </row>
    <row r="589" spans="1:2" ht="13.5" customHeight="1" x14ac:dyDescent="0.3">
      <c r="A589" s="68"/>
      <c r="B589" s="68"/>
    </row>
    <row r="590" spans="1:2" ht="13.5" customHeight="1" x14ac:dyDescent="0.3">
      <c r="A590" s="68"/>
      <c r="B590" s="68"/>
    </row>
    <row r="591" spans="1:2" ht="13.5" customHeight="1" x14ac:dyDescent="0.3">
      <c r="A591" s="68"/>
      <c r="B591" s="68"/>
    </row>
    <row r="592" spans="1:2" ht="13.5" customHeight="1" x14ac:dyDescent="0.3">
      <c r="A592" s="68"/>
      <c r="B592" s="68"/>
    </row>
    <row r="593" spans="1:2" ht="13.5" customHeight="1" x14ac:dyDescent="0.3">
      <c r="A593" s="68"/>
      <c r="B593" s="68"/>
    </row>
    <row r="594" spans="1:2" ht="13.5" customHeight="1" x14ac:dyDescent="0.3">
      <c r="A594" s="68"/>
      <c r="B594" s="68"/>
    </row>
    <row r="595" spans="1:2" ht="13.5" customHeight="1" x14ac:dyDescent="0.3">
      <c r="A595" s="68"/>
      <c r="B595" s="68"/>
    </row>
    <row r="596" spans="1:2" ht="13.5" customHeight="1" x14ac:dyDescent="0.3">
      <c r="A596" s="68"/>
      <c r="B596" s="68"/>
    </row>
    <row r="597" spans="1:2" ht="13.5" customHeight="1" x14ac:dyDescent="0.3">
      <c r="A597" s="68"/>
      <c r="B597" s="68"/>
    </row>
    <row r="598" spans="1:2" ht="13.5" customHeight="1" x14ac:dyDescent="0.3">
      <c r="A598" s="68"/>
      <c r="B598" s="68"/>
    </row>
    <row r="599" spans="1:2" ht="13.5" customHeight="1" x14ac:dyDescent="0.3">
      <c r="A599" s="68"/>
      <c r="B599" s="68"/>
    </row>
    <row r="600" spans="1:2" ht="13.5" customHeight="1" x14ac:dyDescent="0.3">
      <c r="A600" s="68"/>
      <c r="B600" s="68"/>
    </row>
    <row r="601" spans="1:2" ht="13.5" customHeight="1" x14ac:dyDescent="0.3">
      <c r="A601" s="68"/>
      <c r="B601" s="68"/>
    </row>
    <row r="602" spans="1:2" ht="13.5" customHeight="1" x14ac:dyDescent="0.3">
      <c r="A602" s="68"/>
      <c r="B602" s="68"/>
    </row>
    <row r="603" spans="1:2" ht="13.5" customHeight="1" x14ac:dyDescent="0.3">
      <c r="A603" s="68"/>
      <c r="B603" s="68"/>
    </row>
    <row r="604" spans="1:2" ht="13.5" customHeight="1" x14ac:dyDescent="0.3">
      <c r="A604" s="68"/>
      <c r="B604" s="68"/>
    </row>
    <row r="605" spans="1:2" ht="13.5" customHeight="1" x14ac:dyDescent="0.3">
      <c r="A605" s="68"/>
      <c r="B605" s="68"/>
    </row>
    <row r="606" spans="1:2" ht="13.5" customHeight="1" x14ac:dyDescent="0.3">
      <c r="A606" s="68"/>
      <c r="B606" s="68"/>
    </row>
    <row r="607" spans="1:2" ht="13.5" customHeight="1" x14ac:dyDescent="0.3">
      <c r="A607" s="68"/>
      <c r="B607" s="68"/>
    </row>
    <row r="608" spans="1:2" ht="13.5" customHeight="1" x14ac:dyDescent="0.3">
      <c r="A608" s="68"/>
      <c r="B608" s="68"/>
    </row>
    <row r="609" spans="1:2" ht="13.5" customHeight="1" x14ac:dyDescent="0.3">
      <c r="A609" s="68"/>
      <c r="B609" s="68"/>
    </row>
    <row r="610" spans="1:2" ht="13.5" customHeight="1" x14ac:dyDescent="0.3">
      <c r="A610" s="68"/>
      <c r="B610" s="68"/>
    </row>
    <row r="611" spans="1:2" ht="13.5" customHeight="1" x14ac:dyDescent="0.3">
      <c r="A611" s="68"/>
      <c r="B611" s="68"/>
    </row>
    <row r="612" spans="1:2" ht="13.5" customHeight="1" x14ac:dyDescent="0.3">
      <c r="A612" s="68"/>
      <c r="B612" s="68"/>
    </row>
    <row r="613" spans="1:2" ht="13.5" customHeight="1" x14ac:dyDescent="0.3">
      <c r="A613" s="68"/>
      <c r="B613" s="68"/>
    </row>
    <row r="614" spans="1:2" ht="13.5" customHeight="1" x14ac:dyDescent="0.3">
      <c r="A614" s="68"/>
      <c r="B614" s="68"/>
    </row>
    <row r="615" spans="1:2" ht="13.5" customHeight="1" x14ac:dyDescent="0.3">
      <c r="A615" s="68"/>
      <c r="B615" s="68"/>
    </row>
    <row r="616" spans="1:2" ht="13.5" customHeight="1" x14ac:dyDescent="0.3">
      <c r="A616" s="68"/>
      <c r="B616" s="68"/>
    </row>
    <row r="617" spans="1:2" ht="13.5" customHeight="1" x14ac:dyDescent="0.3">
      <c r="A617" s="68"/>
      <c r="B617" s="68"/>
    </row>
    <row r="618" spans="1:2" ht="13.5" customHeight="1" x14ac:dyDescent="0.3">
      <c r="A618" s="68"/>
      <c r="B618" s="68"/>
    </row>
    <row r="619" spans="1:2" ht="13.5" customHeight="1" x14ac:dyDescent="0.3">
      <c r="A619" s="68"/>
      <c r="B619" s="68"/>
    </row>
    <row r="620" spans="1:2" ht="13.5" customHeight="1" x14ac:dyDescent="0.3">
      <c r="A620" s="68"/>
      <c r="B620" s="68"/>
    </row>
    <row r="621" spans="1:2" ht="13.5" customHeight="1" x14ac:dyDescent="0.3">
      <c r="A621" s="68"/>
      <c r="B621" s="68"/>
    </row>
    <row r="622" spans="1:2" ht="13.5" customHeight="1" x14ac:dyDescent="0.3">
      <c r="A622" s="68"/>
      <c r="B622" s="68"/>
    </row>
    <row r="623" spans="1:2" ht="13.5" customHeight="1" x14ac:dyDescent="0.3">
      <c r="A623" s="68"/>
      <c r="B623" s="68"/>
    </row>
    <row r="624" spans="1:2" ht="13.5" customHeight="1" x14ac:dyDescent="0.3">
      <c r="A624" s="68"/>
      <c r="B624" s="68"/>
    </row>
    <row r="625" spans="1:2" ht="13.5" customHeight="1" x14ac:dyDescent="0.3">
      <c r="A625" s="68"/>
      <c r="B625" s="68"/>
    </row>
    <row r="626" spans="1:2" ht="13.5" customHeight="1" x14ac:dyDescent="0.3">
      <c r="A626" s="68"/>
      <c r="B626" s="68"/>
    </row>
    <row r="627" spans="1:2" ht="13.5" customHeight="1" x14ac:dyDescent="0.3">
      <c r="A627" s="68"/>
      <c r="B627" s="68"/>
    </row>
    <row r="628" spans="1:2" ht="13.5" customHeight="1" x14ac:dyDescent="0.3">
      <c r="A628" s="68"/>
      <c r="B628" s="68"/>
    </row>
    <row r="629" spans="1:2" ht="13.5" customHeight="1" x14ac:dyDescent="0.3">
      <c r="A629" s="68"/>
      <c r="B629" s="68"/>
    </row>
    <row r="630" spans="1:2" ht="13.5" customHeight="1" x14ac:dyDescent="0.3">
      <c r="A630" s="68"/>
      <c r="B630" s="68"/>
    </row>
    <row r="631" spans="1:2" ht="13.5" customHeight="1" x14ac:dyDescent="0.3">
      <c r="A631" s="68"/>
      <c r="B631" s="68"/>
    </row>
    <row r="632" spans="1:2" ht="13.5" customHeight="1" x14ac:dyDescent="0.3">
      <c r="A632" s="68"/>
      <c r="B632" s="68"/>
    </row>
    <row r="633" spans="1:2" ht="13.5" customHeight="1" x14ac:dyDescent="0.3">
      <c r="A633" s="68"/>
      <c r="B633" s="68"/>
    </row>
    <row r="634" spans="1:2" ht="13.5" customHeight="1" x14ac:dyDescent="0.3">
      <c r="A634" s="68"/>
      <c r="B634" s="68"/>
    </row>
    <row r="635" spans="1:2" ht="13.5" customHeight="1" x14ac:dyDescent="0.3">
      <c r="A635" s="68"/>
      <c r="B635" s="68"/>
    </row>
    <row r="636" spans="1:2" ht="13.5" customHeight="1" x14ac:dyDescent="0.3">
      <c r="A636" s="68"/>
      <c r="B636" s="68"/>
    </row>
    <row r="637" spans="1:2" ht="13.5" customHeight="1" x14ac:dyDescent="0.3">
      <c r="A637" s="68"/>
      <c r="B637" s="68"/>
    </row>
    <row r="638" spans="1:2" ht="13.5" customHeight="1" x14ac:dyDescent="0.3">
      <c r="A638" s="68"/>
      <c r="B638" s="68"/>
    </row>
    <row r="639" spans="1:2" ht="13.5" customHeight="1" x14ac:dyDescent="0.3">
      <c r="A639" s="68"/>
      <c r="B639" s="68"/>
    </row>
    <row r="640" spans="1:2" ht="13.5" customHeight="1" x14ac:dyDescent="0.3">
      <c r="A640" s="68"/>
      <c r="B640" s="68"/>
    </row>
    <row r="641" spans="1:2" ht="13.5" customHeight="1" x14ac:dyDescent="0.3">
      <c r="A641" s="68"/>
      <c r="B641" s="68"/>
    </row>
    <row r="642" spans="1:2" ht="13.5" customHeight="1" x14ac:dyDescent="0.3">
      <c r="A642" s="68"/>
      <c r="B642" s="68"/>
    </row>
    <row r="643" spans="1:2" ht="13.5" customHeight="1" x14ac:dyDescent="0.3">
      <c r="A643" s="68"/>
      <c r="B643" s="68"/>
    </row>
    <row r="644" spans="1:2" ht="13.5" customHeight="1" x14ac:dyDescent="0.3">
      <c r="A644" s="68"/>
      <c r="B644" s="68"/>
    </row>
    <row r="645" spans="1:2" ht="13.5" customHeight="1" x14ac:dyDescent="0.3">
      <c r="A645" s="68"/>
      <c r="B645" s="68"/>
    </row>
    <row r="646" spans="1:2" ht="13.5" customHeight="1" x14ac:dyDescent="0.3">
      <c r="A646" s="68"/>
      <c r="B646" s="68"/>
    </row>
    <row r="647" spans="1:2" ht="13.5" customHeight="1" x14ac:dyDescent="0.3">
      <c r="A647" s="68"/>
      <c r="B647" s="68"/>
    </row>
    <row r="648" spans="1:2" ht="13.5" customHeight="1" x14ac:dyDescent="0.3">
      <c r="A648" s="68"/>
      <c r="B648" s="68"/>
    </row>
    <row r="649" spans="1:2" ht="13.5" customHeight="1" x14ac:dyDescent="0.3">
      <c r="A649" s="68"/>
      <c r="B649" s="68"/>
    </row>
    <row r="650" spans="1:2" ht="13.5" customHeight="1" x14ac:dyDescent="0.3">
      <c r="A650" s="68"/>
      <c r="B650" s="68"/>
    </row>
    <row r="651" spans="1:2" ht="13.5" customHeight="1" x14ac:dyDescent="0.3">
      <c r="A651" s="68"/>
      <c r="B651" s="68"/>
    </row>
    <row r="652" spans="1:2" ht="13.5" customHeight="1" x14ac:dyDescent="0.3">
      <c r="A652" s="68"/>
      <c r="B652" s="68"/>
    </row>
    <row r="653" spans="1:2" ht="13.5" customHeight="1" x14ac:dyDescent="0.3">
      <c r="A653" s="68"/>
      <c r="B653" s="68"/>
    </row>
    <row r="654" spans="1:2" ht="13.5" customHeight="1" x14ac:dyDescent="0.3">
      <c r="A654" s="68"/>
      <c r="B654" s="68"/>
    </row>
    <row r="655" spans="1:2" ht="13.5" customHeight="1" x14ac:dyDescent="0.3">
      <c r="A655" s="68"/>
      <c r="B655" s="68"/>
    </row>
    <row r="656" spans="1:2" ht="13.5" customHeight="1" x14ac:dyDescent="0.3">
      <c r="A656" s="68"/>
      <c r="B656" s="68"/>
    </row>
    <row r="657" spans="1:2" ht="13.5" customHeight="1" x14ac:dyDescent="0.3">
      <c r="A657" s="68"/>
      <c r="B657" s="68"/>
    </row>
    <row r="658" spans="1:2" ht="13.5" customHeight="1" x14ac:dyDescent="0.3">
      <c r="A658" s="68"/>
      <c r="B658" s="68"/>
    </row>
    <row r="659" spans="1:2" ht="13.5" customHeight="1" x14ac:dyDescent="0.3">
      <c r="A659" s="68"/>
      <c r="B659" s="68"/>
    </row>
    <row r="660" spans="1:2" ht="13.5" customHeight="1" x14ac:dyDescent="0.3">
      <c r="A660" s="68"/>
      <c r="B660" s="68"/>
    </row>
    <row r="661" spans="1:2" ht="13.5" customHeight="1" x14ac:dyDescent="0.3">
      <c r="A661" s="68"/>
      <c r="B661" s="68"/>
    </row>
    <row r="662" spans="1:2" ht="13.5" customHeight="1" x14ac:dyDescent="0.3">
      <c r="A662" s="68"/>
      <c r="B662" s="68"/>
    </row>
    <row r="663" spans="1:2" ht="13.5" customHeight="1" x14ac:dyDescent="0.3">
      <c r="A663" s="68"/>
      <c r="B663" s="68"/>
    </row>
    <row r="664" spans="1:2" ht="13.5" customHeight="1" x14ac:dyDescent="0.3">
      <c r="A664" s="68"/>
      <c r="B664" s="68"/>
    </row>
    <row r="665" spans="1:2" ht="13.5" customHeight="1" x14ac:dyDescent="0.3">
      <c r="A665" s="68"/>
      <c r="B665" s="68"/>
    </row>
    <row r="666" spans="1:2" ht="13.5" customHeight="1" x14ac:dyDescent="0.3">
      <c r="A666" s="68"/>
      <c r="B666" s="68"/>
    </row>
    <row r="667" spans="1:2" ht="13.5" customHeight="1" x14ac:dyDescent="0.3">
      <c r="A667" s="68"/>
      <c r="B667" s="68"/>
    </row>
    <row r="668" spans="1:2" ht="13.5" customHeight="1" x14ac:dyDescent="0.3">
      <c r="A668" s="68"/>
      <c r="B668" s="68"/>
    </row>
    <row r="669" spans="1:2" ht="13.5" customHeight="1" x14ac:dyDescent="0.3">
      <c r="A669" s="68"/>
      <c r="B669" s="68"/>
    </row>
    <row r="670" spans="1:2" ht="13.5" customHeight="1" x14ac:dyDescent="0.3">
      <c r="A670" s="68"/>
      <c r="B670" s="68"/>
    </row>
    <row r="671" spans="1:2" ht="13.5" customHeight="1" x14ac:dyDescent="0.3">
      <c r="A671" s="68"/>
      <c r="B671" s="68"/>
    </row>
    <row r="672" spans="1:2" ht="13.5" customHeight="1" x14ac:dyDescent="0.3">
      <c r="A672" s="68"/>
      <c r="B672" s="68"/>
    </row>
    <row r="673" spans="1:2" ht="13.5" customHeight="1" x14ac:dyDescent="0.3">
      <c r="A673" s="68"/>
      <c r="B673" s="68"/>
    </row>
    <row r="674" spans="1:2" ht="13.5" customHeight="1" x14ac:dyDescent="0.3">
      <c r="A674" s="68"/>
      <c r="B674" s="68"/>
    </row>
    <row r="675" spans="1:2" ht="13.5" customHeight="1" x14ac:dyDescent="0.3">
      <c r="A675" s="68"/>
      <c r="B675" s="68"/>
    </row>
    <row r="676" spans="1:2" ht="13.5" customHeight="1" x14ac:dyDescent="0.3">
      <c r="A676" s="68"/>
      <c r="B676" s="68"/>
    </row>
    <row r="677" spans="1:2" ht="13.5" customHeight="1" x14ac:dyDescent="0.3">
      <c r="A677" s="68"/>
      <c r="B677" s="68"/>
    </row>
    <row r="678" spans="1:2" ht="13.5" customHeight="1" x14ac:dyDescent="0.3">
      <c r="A678" s="68"/>
      <c r="B678" s="68"/>
    </row>
    <row r="679" spans="1:2" ht="13.5" customHeight="1" x14ac:dyDescent="0.3">
      <c r="A679" s="68"/>
      <c r="B679" s="68"/>
    </row>
    <row r="680" spans="1:2" ht="13.5" customHeight="1" x14ac:dyDescent="0.3">
      <c r="A680" s="68"/>
      <c r="B680" s="68"/>
    </row>
    <row r="681" spans="1:2" ht="13.5" customHeight="1" x14ac:dyDescent="0.3">
      <c r="A681" s="68"/>
      <c r="B681" s="68"/>
    </row>
    <row r="682" spans="1:2" ht="13.5" customHeight="1" x14ac:dyDescent="0.3">
      <c r="A682" s="68"/>
      <c r="B682" s="68"/>
    </row>
    <row r="683" spans="1:2" ht="13.5" customHeight="1" x14ac:dyDescent="0.3">
      <c r="A683" s="68"/>
      <c r="B683" s="68"/>
    </row>
    <row r="684" spans="1:2" ht="13.5" customHeight="1" x14ac:dyDescent="0.3">
      <c r="A684" s="68"/>
      <c r="B684" s="68"/>
    </row>
    <row r="685" spans="1:2" ht="13.5" customHeight="1" x14ac:dyDescent="0.3">
      <c r="A685" s="68"/>
      <c r="B685" s="68"/>
    </row>
    <row r="686" spans="1:2" ht="13.5" customHeight="1" x14ac:dyDescent="0.3">
      <c r="A686" s="68"/>
      <c r="B686" s="68"/>
    </row>
    <row r="687" spans="1:2" ht="13.5" customHeight="1" x14ac:dyDescent="0.3">
      <c r="A687" s="68"/>
      <c r="B687" s="68"/>
    </row>
    <row r="688" spans="1:2" ht="13.5" customHeight="1" x14ac:dyDescent="0.3">
      <c r="A688" s="68"/>
      <c r="B688" s="68"/>
    </row>
    <row r="689" spans="1:2" ht="13.5" customHeight="1" x14ac:dyDescent="0.3">
      <c r="A689" s="68"/>
      <c r="B689" s="68"/>
    </row>
    <row r="690" spans="1:2" ht="13.5" customHeight="1" x14ac:dyDescent="0.3">
      <c r="A690" s="68"/>
      <c r="B690" s="68"/>
    </row>
    <row r="691" spans="1:2" ht="13.5" customHeight="1" x14ac:dyDescent="0.3">
      <c r="A691" s="68"/>
      <c r="B691" s="68"/>
    </row>
    <row r="692" spans="1:2" ht="13.5" customHeight="1" x14ac:dyDescent="0.3">
      <c r="A692" s="68"/>
      <c r="B692" s="68"/>
    </row>
    <row r="693" spans="1:2" ht="13.5" customHeight="1" x14ac:dyDescent="0.3">
      <c r="A693" s="68"/>
      <c r="B693" s="68"/>
    </row>
    <row r="694" spans="1:2" ht="13.5" customHeight="1" x14ac:dyDescent="0.3">
      <c r="A694" s="68"/>
      <c r="B694" s="68"/>
    </row>
    <row r="695" spans="1:2" ht="13.5" customHeight="1" x14ac:dyDescent="0.3">
      <c r="A695" s="68"/>
      <c r="B695" s="68"/>
    </row>
    <row r="696" spans="1:2" ht="13.5" customHeight="1" x14ac:dyDescent="0.3">
      <c r="A696" s="68"/>
      <c r="B696" s="68"/>
    </row>
    <row r="697" spans="1:2" ht="13.5" customHeight="1" x14ac:dyDescent="0.3">
      <c r="A697" s="68"/>
      <c r="B697" s="68"/>
    </row>
    <row r="698" spans="1:2" ht="13.5" customHeight="1" x14ac:dyDescent="0.3">
      <c r="A698" s="68"/>
      <c r="B698" s="68"/>
    </row>
    <row r="699" spans="1:2" ht="13.5" customHeight="1" x14ac:dyDescent="0.3">
      <c r="A699" s="68"/>
      <c r="B699" s="68"/>
    </row>
    <row r="700" spans="1:2" ht="13.5" customHeight="1" x14ac:dyDescent="0.3">
      <c r="A700" s="68"/>
      <c r="B700" s="68"/>
    </row>
    <row r="701" spans="1:2" ht="13.5" customHeight="1" x14ac:dyDescent="0.3">
      <c r="A701" s="68"/>
      <c r="B701" s="68"/>
    </row>
    <row r="702" spans="1:2" ht="13.5" customHeight="1" x14ac:dyDescent="0.3">
      <c r="A702" s="68"/>
      <c r="B702" s="68"/>
    </row>
    <row r="703" spans="1:2" ht="13.5" customHeight="1" x14ac:dyDescent="0.3">
      <c r="A703" s="68"/>
      <c r="B703" s="68"/>
    </row>
    <row r="704" spans="1:2" ht="13.5" customHeight="1" x14ac:dyDescent="0.3">
      <c r="A704" s="68"/>
      <c r="B704" s="68"/>
    </row>
    <row r="705" spans="1:2" ht="13.5" customHeight="1" x14ac:dyDescent="0.3">
      <c r="A705" s="68"/>
      <c r="B705" s="68"/>
    </row>
    <row r="706" spans="1:2" ht="13.5" customHeight="1" x14ac:dyDescent="0.3">
      <c r="A706" s="68"/>
      <c r="B706" s="68"/>
    </row>
    <row r="707" spans="1:2" ht="13.5" customHeight="1" x14ac:dyDescent="0.3">
      <c r="A707" s="68"/>
      <c r="B707" s="68"/>
    </row>
    <row r="708" spans="1:2" ht="13.5" customHeight="1" x14ac:dyDescent="0.3">
      <c r="A708" s="68"/>
      <c r="B708" s="68"/>
    </row>
    <row r="709" spans="1:2" ht="13.5" customHeight="1" x14ac:dyDescent="0.3">
      <c r="A709" s="68"/>
      <c r="B709" s="68"/>
    </row>
    <row r="710" spans="1:2" ht="13.5" customHeight="1" x14ac:dyDescent="0.3">
      <c r="A710" s="68"/>
      <c r="B710" s="68"/>
    </row>
    <row r="711" spans="1:2" ht="13.5" customHeight="1" x14ac:dyDescent="0.3">
      <c r="A711" s="68"/>
      <c r="B711" s="68"/>
    </row>
    <row r="712" spans="1:2" ht="13.5" customHeight="1" x14ac:dyDescent="0.3">
      <c r="A712" s="68"/>
      <c r="B712" s="68"/>
    </row>
    <row r="713" spans="1:2" ht="13.5" customHeight="1" x14ac:dyDescent="0.3">
      <c r="A713" s="68"/>
      <c r="B713" s="68"/>
    </row>
    <row r="714" spans="1:2" ht="13.5" customHeight="1" x14ac:dyDescent="0.3">
      <c r="A714" s="68"/>
      <c r="B714" s="68"/>
    </row>
    <row r="715" spans="1:2" ht="13.5" customHeight="1" x14ac:dyDescent="0.3">
      <c r="A715" s="68"/>
      <c r="B715" s="68"/>
    </row>
    <row r="716" spans="1:2" ht="13.5" customHeight="1" x14ac:dyDescent="0.3">
      <c r="A716" s="68"/>
      <c r="B716" s="68"/>
    </row>
    <row r="717" spans="1:2" ht="13.5" customHeight="1" x14ac:dyDescent="0.3">
      <c r="A717" s="68"/>
      <c r="B717" s="68"/>
    </row>
    <row r="718" spans="1:2" ht="13.5" customHeight="1" x14ac:dyDescent="0.3">
      <c r="A718" s="68"/>
      <c r="B718" s="68"/>
    </row>
    <row r="719" spans="1:2" ht="13.5" customHeight="1" x14ac:dyDescent="0.3">
      <c r="A719" s="68"/>
      <c r="B719" s="68"/>
    </row>
    <row r="720" spans="1:2" ht="13.5" customHeight="1" x14ac:dyDescent="0.3">
      <c r="A720" s="68"/>
      <c r="B720" s="68"/>
    </row>
    <row r="721" spans="1:2" ht="13.5" customHeight="1" x14ac:dyDescent="0.3">
      <c r="A721" s="68"/>
      <c r="B721" s="68"/>
    </row>
    <row r="722" spans="1:2" ht="13.5" customHeight="1" x14ac:dyDescent="0.3">
      <c r="A722" s="68"/>
      <c r="B722" s="68"/>
    </row>
    <row r="723" spans="1:2" ht="13.5" customHeight="1" x14ac:dyDescent="0.3">
      <c r="A723" s="68"/>
      <c r="B723" s="68"/>
    </row>
    <row r="724" spans="1:2" ht="13.5" customHeight="1" x14ac:dyDescent="0.3">
      <c r="A724" s="68"/>
      <c r="B724" s="68"/>
    </row>
    <row r="725" spans="1:2" ht="13.5" customHeight="1" x14ac:dyDescent="0.3">
      <c r="A725" s="68"/>
      <c r="B725" s="68"/>
    </row>
    <row r="726" spans="1:2" ht="13.5" customHeight="1" x14ac:dyDescent="0.3">
      <c r="A726" s="68"/>
      <c r="B726" s="68"/>
    </row>
    <row r="727" spans="1:2" ht="13.5" customHeight="1" x14ac:dyDescent="0.3">
      <c r="A727" s="68"/>
      <c r="B727" s="68"/>
    </row>
    <row r="728" spans="1:2" ht="13.5" customHeight="1" x14ac:dyDescent="0.3">
      <c r="A728" s="68"/>
      <c r="B728" s="68"/>
    </row>
    <row r="729" spans="1:2" ht="13.5" customHeight="1" x14ac:dyDescent="0.3">
      <c r="A729" s="68"/>
      <c r="B729" s="68"/>
    </row>
    <row r="730" spans="1:2" ht="13.5" customHeight="1" x14ac:dyDescent="0.3">
      <c r="A730" s="68"/>
      <c r="B730" s="68"/>
    </row>
    <row r="731" spans="1:2" ht="13.5" customHeight="1" x14ac:dyDescent="0.3">
      <c r="A731" s="68"/>
      <c r="B731" s="68"/>
    </row>
    <row r="732" spans="1:2" ht="13.5" customHeight="1" x14ac:dyDescent="0.3">
      <c r="A732" s="68"/>
      <c r="B732" s="68"/>
    </row>
    <row r="733" spans="1:2" ht="13.5" customHeight="1" x14ac:dyDescent="0.3">
      <c r="A733" s="68"/>
      <c r="B733" s="68"/>
    </row>
    <row r="734" spans="1:2" ht="13.5" customHeight="1" x14ac:dyDescent="0.3">
      <c r="A734" s="68"/>
      <c r="B734" s="68"/>
    </row>
    <row r="735" spans="1:2" ht="13.5" customHeight="1" x14ac:dyDescent="0.3">
      <c r="A735" s="68"/>
      <c r="B735" s="68"/>
    </row>
    <row r="736" spans="1:2" ht="13.5" customHeight="1" x14ac:dyDescent="0.3">
      <c r="A736" s="68"/>
      <c r="B736" s="68"/>
    </row>
    <row r="737" spans="1:2" ht="13.5" customHeight="1" x14ac:dyDescent="0.3">
      <c r="A737" s="68"/>
      <c r="B737" s="68"/>
    </row>
    <row r="738" spans="1:2" ht="13.5" customHeight="1" x14ac:dyDescent="0.3">
      <c r="A738" s="68"/>
      <c r="B738" s="68"/>
    </row>
    <row r="739" spans="1:2" ht="13.5" customHeight="1" x14ac:dyDescent="0.3">
      <c r="A739" s="68"/>
      <c r="B739" s="68"/>
    </row>
    <row r="740" spans="1:2" ht="13.5" customHeight="1" x14ac:dyDescent="0.3">
      <c r="A740" s="68"/>
      <c r="B740" s="68"/>
    </row>
    <row r="741" spans="1:2" ht="13.5" customHeight="1" x14ac:dyDescent="0.3">
      <c r="A741" s="68"/>
      <c r="B741" s="68"/>
    </row>
    <row r="742" spans="1:2" ht="13.5" customHeight="1" x14ac:dyDescent="0.3">
      <c r="A742" s="68"/>
      <c r="B742" s="68"/>
    </row>
    <row r="743" spans="1:2" ht="13.5" customHeight="1" x14ac:dyDescent="0.3">
      <c r="A743" s="68"/>
      <c r="B743" s="68"/>
    </row>
    <row r="744" spans="1:2" ht="13.5" customHeight="1" x14ac:dyDescent="0.3">
      <c r="A744" s="68"/>
      <c r="B744" s="68"/>
    </row>
    <row r="745" spans="1:2" ht="13.5" customHeight="1" x14ac:dyDescent="0.3">
      <c r="A745" s="68"/>
      <c r="B745" s="68"/>
    </row>
    <row r="746" spans="1:2" ht="13.5" customHeight="1" x14ac:dyDescent="0.3">
      <c r="A746" s="68"/>
      <c r="B746" s="68"/>
    </row>
    <row r="747" spans="1:2" ht="13.5" customHeight="1" x14ac:dyDescent="0.3">
      <c r="A747" s="68"/>
      <c r="B747" s="68"/>
    </row>
    <row r="748" spans="1:2" ht="13.5" customHeight="1" x14ac:dyDescent="0.3">
      <c r="A748" s="68"/>
      <c r="B748" s="68"/>
    </row>
    <row r="749" spans="1:2" ht="13.5" customHeight="1" x14ac:dyDescent="0.3">
      <c r="A749" s="68"/>
      <c r="B749" s="68"/>
    </row>
    <row r="750" spans="1:2" ht="13.5" customHeight="1" x14ac:dyDescent="0.3">
      <c r="A750" s="68"/>
      <c r="B750" s="68"/>
    </row>
    <row r="751" spans="1:2" ht="13.5" customHeight="1" x14ac:dyDescent="0.3">
      <c r="A751" s="68"/>
      <c r="B751" s="68"/>
    </row>
    <row r="752" spans="1:2" ht="13.5" customHeight="1" x14ac:dyDescent="0.3">
      <c r="A752" s="68"/>
      <c r="B752" s="68"/>
    </row>
    <row r="753" spans="1:2" ht="13.5" customHeight="1" x14ac:dyDescent="0.3">
      <c r="A753" s="68"/>
      <c r="B753" s="68"/>
    </row>
    <row r="754" spans="1:2" ht="13.5" customHeight="1" x14ac:dyDescent="0.3">
      <c r="A754" s="68"/>
      <c r="B754" s="68"/>
    </row>
    <row r="755" spans="1:2" ht="13.5" customHeight="1" x14ac:dyDescent="0.3">
      <c r="A755" s="68"/>
      <c r="B755" s="68"/>
    </row>
    <row r="756" spans="1:2" ht="13.5" customHeight="1" x14ac:dyDescent="0.3">
      <c r="A756" s="68"/>
      <c r="B756" s="68"/>
    </row>
    <row r="757" spans="1:2" ht="13.5" customHeight="1" x14ac:dyDescent="0.3">
      <c r="A757" s="68"/>
      <c r="B757" s="68"/>
    </row>
    <row r="758" spans="1:2" ht="13.5" customHeight="1" x14ac:dyDescent="0.3">
      <c r="A758" s="68"/>
      <c r="B758" s="68"/>
    </row>
    <row r="759" spans="1:2" ht="13.5" customHeight="1" x14ac:dyDescent="0.3">
      <c r="A759" s="68"/>
      <c r="B759" s="68"/>
    </row>
    <row r="760" spans="1:2" ht="13.5" customHeight="1" x14ac:dyDescent="0.3">
      <c r="A760" s="68"/>
      <c r="B760" s="68"/>
    </row>
    <row r="761" spans="1:2" ht="13.5" customHeight="1" x14ac:dyDescent="0.3">
      <c r="A761" s="68"/>
      <c r="B761" s="68"/>
    </row>
    <row r="762" spans="1:2" ht="13.5" customHeight="1" x14ac:dyDescent="0.3">
      <c r="A762" s="68"/>
      <c r="B762" s="68"/>
    </row>
    <row r="763" spans="1:2" ht="13.5" customHeight="1" x14ac:dyDescent="0.3">
      <c r="A763" s="68"/>
      <c r="B763" s="68"/>
    </row>
    <row r="764" spans="1:2" ht="13.5" customHeight="1" x14ac:dyDescent="0.3">
      <c r="A764" s="68"/>
      <c r="B764" s="68"/>
    </row>
    <row r="765" spans="1:2" ht="13.5" customHeight="1" x14ac:dyDescent="0.3">
      <c r="A765" s="68"/>
      <c r="B765" s="68"/>
    </row>
    <row r="766" spans="1:2" ht="13.5" customHeight="1" x14ac:dyDescent="0.3">
      <c r="A766" s="68"/>
      <c r="B766" s="68"/>
    </row>
    <row r="767" spans="1:2" ht="13.5" customHeight="1" x14ac:dyDescent="0.3">
      <c r="A767" s="68"/>
      <c r="B767" s="68"/>
    </row>
    <row r="768" spans="1:2" ht="13.5" customHeight="1" x14ac:dyDescent="0.3">
      <c r="A768" s="68"/>
      <c r="B768" s="68"/>
    </row>
    <row r="769" spans="1:2" ht="13.5" customHeight="1" x14ac:dyDescent="0.3">
      <c r="A769" s="68"/>
      <c r="B769" s="68"/>
    </row>
    <row r="770" spans="1:2" ht="13.5" customHeight="1" x14ac:dyDescent="0.3">
      <c r="A770" s="68"/>
      <c r="B770" s="68"/>
    </row>
    <row r="771" spans="1:2" ht="13.5" customHeight="1" x14ac:dyDescent="0.3">
      <c r="A771" s="68"/>
      <c r="B771" s="68"/>
    </row>
    <row r="772" spans="1:2" ht="13.5" customHeight="1" x14ac:dyDescent="0.3">
      <c r="A772" s="68"/>
      <c r="B772" s="68"/>
    </row>
    <row r="773" spans="1:2" ht="13.5" customHeight="1" x14ac:dyDescent="0.3">
      <c r="A773" s="68"/>
      <c r="B773" s="68"/>
    </row>
    <row r="774" spans="1:2" ht="13.5" customHeight="1" x14ac:dyDescent="0.3">
      <c r="A774" s="68"/>
      <c r="B774" s="68"/>
    </row>
    <row r="775" spans="1:2" ht="13.5" customHeight="1" x14ac:dyDescent="0.3">
      <c r="A775" s="68"/>
      <c r="B775" s="68"/>
    </row>
    <row r="776" spans="1:2" ht="13.5" customHeight="1" x14ac:dyDescent="0.3">
      <c r="A776" s="68"/>
      <c r="B776" s="68"/>
    </row>
    <row r="777" spans="1:2" ht="13.5" customHeight="1" x14ac:dyDescent="0.3">
      <c r="A777" s="68"/>
      <c r="B777" s="68"/>
    </row>
    <row r="778" spans="1:2" ht="13.5" customHeight="1" x14ac:dyDescent="0.3">
      <c r="A778" s="68"/>
      <c r="B778" s="68"/>
    </row>
    <row r="779" spans="1:2" ht="13.5" customHeight="1" x14ac:dyDescent="0.3">
      <c r="A779" s="68"/>
      <c r="B779" s="68"/>
    </row>
    <row r="780" spans="1:2" ht="13.5" customHeight="1" x14ac:dyDescent="0.3">
      <c r="A780" s="68"/>
      <c r="B780" s="68"/>
    </row>
    <row r="781" spans="1:2" ht="13.5" customHeight="1" x14ac:dyDescent="0.3">
      <c r="A781" s="68"/>
      <c r="B781" s="68"/>
    </row>
    <row r="782" spans="1:2" ht="13.5" customHeight="1" x14ac:dyDescent="0.3">
      <c r="A782" s="68"/>
      <c r="B782" s="68"/>
    </row>
    <row r="783" spans="1:2" ht="13.5" customHeight="1" x14ac:dyDescent="0.3">
      <c r="A783" s="68"/>
      <c r="B783" s="68"/>
    </row>
    <row r="784" spans="1:2" ht="13.5" customHeight="1" x14ac:dyDescent="0.3">
      <c r="A784" s="68"/>
      <c r="B784" s="68"/>
    </row>
    <row r="785" spans="1:2" ht="13.5" customHeight="1" x14ac:dyDescent="0.3">
      <c r="A785" s="68"/>
      <c r="B785" s="68"/>
    </row>
    <row r="786" spans="1:2" ht="13.5" customHeight="1" x14ac:dyDescent="0.3">
      <c r="A786" s="68"/>
      <c r="B786" s="68"/>
    </row>
    <row r="787" spans="1:2" ht="13.5" customHeight="1" x14ac:dyDescent="0.3">
      <c r="A787" s="68"/>
      <c r="B787" s="68"/>
    </row>
    <row r="788" spans="1:2" ht="13.5" customHeight="1" x14ac:dyDescent="0.3">
      <c r="A788" s="68"/>
      <c r="B788" s="68"/>
    </row>
    <row r="789" spans="1:2" ht="13.5" customHeight="1" x14ac:dyDescent="0.3">
      <c r="A789" s="68"/>
      <c r="B789" s="68"/>
    </row>
    <row r="790" spans="1:2" ht="13.5" customHeight="1" x14ac:dyDescent="0.3">
      <c r="A790" s="68"/>
      <c r="B790" s="68"/>
    </row>
    <row r="791" spans="1:2" ht="13.5" customHeight="1" x14ac:dyDescent="0.3">
      <c r="A791" s="68"/>
      <c r="B791" s="68"/>
    </row>
    <row r="792" spans="1:2" ht="13.5" customHeight="1" x14ac:dyDescent="0.3">
      <c r="A792" s="68"/>
      <c r="B792" s="68"/>
    </row>
    <row r="793" spans="1:2" ht="13.5" customHeight="1" x14ac:dyDescent="0.3">
      <c r="A793" s="68"/>
      <c r="B793" s="68"/>
    </row>
    <row r="794" spans="1:2" ht="13.5" customHeight="1" x14ac:dyDescent="0.3">
      <c r="A794" s="68"/>
      <c r="B794" s="68"/>
    </row>
    <row r="795" spans="1:2" ht="13.5" customHeight="1" x14ac:dyDescent="0.3">
      <c r="A795" s="68"/>
      <c r="B795" s="68"/>
    </row>
    <row r="796" spans="1:2" ht="13.5" customHeight="1" x14ac:dyDescent="0.3">
      <c r="A796" s="68"/>
      <c r="B796" s="68"/>
    </row>
    <row r="797" spans="1:2" ht="13.5" customHeight="1" x14ac:dyDescent="0.3">
      <c r="A797" s="68"/>
      <c r="B797" s="68"/>
    </row>
    <row r="798" spans="1:2" ht="13.5" customHeight="1" x14ac:dyDescent="0.3">
      <c r="A798" s="68"/>
      <c r="B798" s="68"/>
    </row>
    <row r="799" spans="1:2" ht="13.5" customHeight="1" x14ac:dyDescent="0.3">
      <c r="A799" s="68"/>
      <c r="B799" s="68"/>
    </row>
    <row r="800" spans="1:2" ht="13.5" customHeight="1" x14ac:dyDescent="0.3">
      <c r="A800" s="68"/>
      <c r="B800" s="68"/>
    </row>
    <row r="801" spans="1:2" ht="13.5" customHeight="1" x14ac:dyDescent="0.3">
      <c r="A801" s="68"/>
      <c r="B801" s="68"/>
    </row>
    <row r="802" spans="1:2" ht="13.5" customHeight="1" x14ac:dyDescent="0.3">
      <c r="A802" s="68"/>
      <c r="B802" s="68"/>
    </row>
    <row r="803" spans="1:2" ht="13.5" customHeight="1" x14ac:dyDescent="0.3">
      <c r="A803" s="68"/>
      <c r="B803" s="68"/>
    </row>
    <row r="804" spans="1:2" ht="13.5" customHeight="1" x14ac:dyDescent="0.3">
      <c r="A804" s="68"/>
      <c r="B804" s="68"/>
    </row>
    <row r="805" spans="1:2" ht="13.5" customHeight="1" x14ac:dyDescent="0.3">
      <c r="A805" s="68"/>
      <c r="B805" s="68"/>
    </row>
    <row r="806" spans="1:2" ht="13.5" customHeight="1" x14ac:dyDescent="0.3">
      <c r="A806" s="68"/>
      <c r="B806" s="68"/>
    </row>
    <row r="807" spans="1:2" ht="13.5" customHeight="1" x14ac:dyDescent="0.3">
      <c r="A807" s="68"/>
      <c r="B807" s="68"/>
    </row>
    <row r="808" spans="1:2" ht="13.5" customHeight="1" x14ac:dyDescent="0.3">
      <c r="A808" s="68"/>
      <c r="B808" s="68"/>
    </row>
    <row r="809" spans="1:2" ht="13.5" customHeight="1" x14ac:dyDescent="0.3">
      <c r="A809" s="68"/>
      <c r="B809" s="68"/>
    </row>
    <row r="810" spans="1:2" ht="13.5" customHeight="1" x14ac:dyDescent="0.3">
      <c r="A810" s="68"/>
      <c r="B810" s="68"/>
    </row>
    <row r="811" spans="1:2" ht="13.5" customHeight="1" x14ac:dyDescent="0.3">
      <c r="A811" s="68"/>
      <c r="B811" s="68"/>
    </row>
    <row r="812" spans="1:2" ht="13.5" customHeight="1" x14ac:dyDescent="0.3">
      <c r="A812" s="68"/>
      <c r="B812" s="68"/>
    </row>
    <row r="813" spans="1:2" ht="13.5" customHeight="1" x14ac:dyDescent="0.3">
      <c r="A813" s="68"/>
      <c r="B813" s="68"/>
    </row>
    <row r="814" spans="1:2" ht="13.5" customHeight="1" x14ac:dyDescent="0.3">
      <c r="A814" s="68"/>
      <c r="B814" s="68"/>
    </row>
    <row r="815" spans="1:2" ht="13.5" customHeight="1" x14ac:dyDescent="0.3">
      <c r="A815" s="68"/>
      <c r="B815" s="68"/>
    </row>
    <row r="816" spans="1:2" ht="13.5" customHeight="1" x14ac:dyDescent="0.3">
      <c r="A816" s="68"/>
      <c r="B816" s="68"/>
    </row>
    <row r="817" spans="1:2" ht="13.5" customHeight="1" x14ac:dyDescent="0.3">
      <c r="A817" s="68"/>
      <c r="B817" s="68"/>
    </row>
    <row r="818" spans="1:2" ht="13.5" customHeight="1" x14ac:dyDescent="0.3">
      <c r="A818" s="68"/>
      <c r="B818" s="68"/>
    </row>
    <row r="819" spans="1:2" ht="13.5" customHeight="1" x14ac:dyDescent="0.3">
      <c r="A819" s="68"/>
      <c r="B819" s="68"/>
    </row>
    <row r="820" spans="1:2" ht="13.5" customHeight="1" x14ac:dyDescent="0.3">
      <c r="A820" s="68"/>
      <c r="B820" s="68"/>
    </row>
    <row r="821" spans="1:2" ht="13.5" customHeight="1" x14ac:dyDescent="0.3">
      <c r="A821" s="68"/>
      <c r="B821" s="68"/>
    </row>
    <row r="822" spans="1:2" ht="13.5" customHeight="1" x14ac:dyDescent="0.3">
      <c r="A822" s="68"/>
      <c r="B822" s="68"/>
    </row>
    <row r="823" spans="1:2" ht="13.5" customHeight="1" x14ac:dyDescent="0.3">
      <c r="A823" s="68"/>
      <c r="B823" s="68"/>
    </row>
    <row r="824" spans="1:2" ht="13.5" customHeight="1" x14ac:dyDescent="0.3">
      <c r="A824" s="68"/>
      <c r="B824" s="68"/>
    </row>
    <row r="825" spans="1:2" ht="13.5" customHeight="1" x14ac:dyDescent="0.3">
      <c r="A825" s="68"/>
      <c r="B825" s="68"/>
    </row>
    <row r="826" spans="1:2" ht="13.5" customHeight="1" x14ac:dyDescent="0.3">
      <c r="A826" s="68"/>
      <c r="B826" s="68"/>
    </row>
    <row r="827" spans="1:2" ht="13.5" customHeight="1" x14ac:dyDescent="0.3">
      <c r="A827" s="68"/>
      <c r="B827" s="68"/>
    </row>
    <row r="828" spans="1:2" ht="13.5" customHeight="1" x14ac:dyDescent="0.3">
      <c r="A828" s="68"/>
      <c r="B828" s="68"/>
    </row>
    <row r="829" spans="1:2" ht="13.5" customHeight="1" x14ac:dyDescent="0.3">
      <c r="A829" s="68"/>
      <c r="B829" s="68"/>
    </row>
    <row r="830" spans="1:2" ht="13.5" customHeight="1" x14ac:dyDescent="0.3">
      <c r="A830" s="68"/>
      <c r="B830" s="68"/>
    </row>
    <row r="831" spans="1:2" ht="13.5" customHeight="1" x14ac:dyDescent="0.3">
      <c r="A831" s="68"/>
      <c r="B831" s="68"/>
    </row>
    <row r="832" spans="1:2" ht="13.5" customHeight="1" x14ac:dyDescent="0.3">
      <c r="A832" s="68"/>
      <c r="B832" s="68"/>
    </row>
    <row r="833" spans="1:2" ht="13.5" customHeight="1" x14ac:dyDescent="0.3">
      <c r="A833" s="68"/>
      <c r="B833" s="68"/>
    </row>
    <row r="834" spans="1:2" ht="13.5" customHeight="1" x14ac:dyDescent="0.3">
      <c r="A834" s="68"/>
      <c r="B834" s="68"/>
    </row>
    <row r="835" spans="1:2" ht="13.5" customHeight="1" x14ac:dyDescent="0.3">
      <c r="A835" s="68"/>
      <c r="B835" s="68"/>
    </row>
    <row r="836" spans="1:2" ht="13.5" customHeight="1" x14ac:dyDescent="0.3">
      <c r="A836" s="68"/>
      <c r="B836" s="68"/>
    </row>
    <row r="837" spans="1:2" ht="13.5" customHeight="1" x14ac:dyDescent="0.3">
      <c r="A837" s="68"/>
      <c r="B837" s="68"/>
    </row>
    <row r="838" spans="1:2" ht="13.5" customHeight="1" x14ac:dyDescent="0.3">
      <c r="A838" s="68"/>
      <c r="B838" s="68"/>
    </row>
    <row r="839" spans="1:2" ht="13.5" customHeight="1" x14ac:dyDescent="0.3">
      <c r="A839" s="68"/>
      <c r="B839" s="68"/>
    </row>
    <row r="840" spans="1:2" ht="13.5" customHeight="1" x14ac:dyDescent="0.3">
      <c r="A840" s="68"/>
      <c r="B840" s="68"/>
    </row>
    <row r="841" spans="1:2" ht="13.5" customHeight="1" x14ac:dyDescent="0.3">
      <c r="A841" s="68"/>
      <c r="B841" s="68"/>
    </row>
    <row r="842" spans="1:2" ht="13.5" customHeight="1" x14ac:dyDescent="0.3">
      <c r="A842" s="68"/>
      <c r="B842" s="68"/>
    </row>
    <row r="843" spans="1:2" ht="13.5" customHeight="1" x14ac:dyDescent="0.3">
      <c r="A843" s="68"/>
      <c r="B843" s="68"/>
    </row>
    <row r="844" spans="1:2" ht="13.5" customHeight="1" x14ac:dyDescent="0.3">
      <c r="A844" s="68"/>
      <c r="B844" s="68"/>
    </row>
    <row r="845" spans="1:2" ht="13.5" customHeight="1" x14ac:dyDescent="0.3">
      <c r="A845" s="68"/>
      <c r="B845" s="68"/>
    </row>
    <row r="846" spans="1:2" ht="13.5" customHeight="1" x14ac:dyDescent="0.3">
      <c r="A846" s="68"/>
      <c r="B846" s="68"/>
    </row>
    <row r="847" spans="1:2" ht="13.5" customHeight="1" x14ac:dyDescent="0.3">
      <c r="A847" s="68"/>
      <c r="B847" s="68"/>
    </row>
    <row r="848" spans="1:2" ht="13.5" customHeight="1" x14ac:dyDescent="0.3">
      <c r="A848" s="68"/>
      <c r="B848" s="68"/>
    </row>
    <row r="849" spans="1:2" ht="13.5" customHeight="1" x14ac:dyDescent="0.3">
      <c r="A849" s="68"/>
      <c r="B849" s="68"/>
    </row>
    <row r="850" spans="1:2" ht="13.5" customHeight="1" x14ac:dyDescent="0.3">
      <c r="A850" s="68"/>
      <c r="B850" s="68"/>
    </row>
    <row r="851" spans="1:2" ht="13.5" customHeight="1" x14ac:dyDescent="0.3">
      <c r="A851" s="68"/>
      <c r="B851" s="68"/>
    </row>
    <row r="852" spans="1:2" ht="13.5" customHeight="1" x14ac:dyDescent="0.3">
      <c r="A852" s="68"/>
      <c r="B852" s="68"/>
    </row>
    <row r="853" spans="1:2" ht="13.5" customHeight="1" x14ac:dyDescent="0.3">
      <c r="A853" s="68"/>
      <c r="B853" s="68"/>
    </row>
    <row r="854" spans="1:2" ht="13.5" customHeight="1" x14ac:dyDescent="0.3">
      <c r="A854" s="68"/>
      <c r="B854" s="68"/>
    </row>
    <row r="855" spans="1:2" ht="13.5" customHeight="1" x14ac:dyDescent="0.3">
      <c r="A855" s="68"/>
      <c r="B855" s="68"/>
    </row>
    <row r="856" spans="1:2" ht="13.5" customHeight="1" x14ac:dyDescent="0.3">
      <c r="A856" s="68"/>
      <c r="B856" s="68"/>
    </row>
    <row r="857" spans="1:2" ht="13.5" customHeight="1" x14ac:dyDescent="0.3">
      <c r="A857" s="68"/>
      <c r="B857" s="68"/>
    </row>
    <row r="858" spans="1:2" ht="13.5" customHeight="1" x14ac:dyDescent="0.3">
      <c r="A858" s="68"/>
      <c r="B858" s="68"/>
    </row>
    <row r="859" spans="1:2" ht="13.5" customHeight="1" x14ac:dyDescent="0.3">
      <c r="A859" s="68"/>
      <c r="B859" s="68"/>
    </row>
    <row r="860" spans="1:2" ht="13.5" customHeight="1" x14ac:dyDescent="0.3">
      <c r="A860" s="68"/>
      <c r="B860" s="68"/>
    </row>
    <row r="861" spans="1:2" ht="13.5" customHeight="1" x14ac:dyDescent="0.3">
      <c r="A861" s="68"/>
      <c r="B861" s="68"/>
    </row>
    <row r="862" spans="1:2" ht="13.5" customHeight="1" x14ac:dyDescent="0.3">
      <c r="A862" s="68"/>
      <c r="B862" s="68"/>
    </row>
    <row r="863" spans="1:2" ht="13.5" customHeight="1" x14ac:dyDescent="0.3">
      <c r="A863" s="68"/>
      <c r="B863" s="68"/>
    </row>
    <row r="864" spans="1:2" ht="13.5" customHeight="1" x14ac:dyDescent="0.3">
      <c r="A864" s="68"/>
      <c r="B864" s="68"/>
    </row>
    <row r="865" spans="1:2" ht="13.5" customHeight="1" x14ac:dyDescent="0.3">
      <c r="A865" s="68"/>
      <c r="B865" s="68"/>
    </row>
    <row r="866" spans="1:2" ht="13.5" customHeight="1" x14ac:dyDescent="0.3">
      <c r="A866" s="68"/>
      <c r="B866" s="68"/>
    </row>
    <row r="867" spans="1:2" ht="13.5" customHeight="1" x14ac:dyDescent="0.3">
      <c r="A867" s="68"/>
      <c r="B867" s="68"/>
    </row>
    <row r="868" spans="1:2" ht="13.5" customHeight="1" x14ac:dyDescent="0.3">
      <c r="A868" s="68"/>
      <c r="B868" s="68"/>
    </row>
    <row r="869" spans="1:2" ht="13.5" customHeight="1" x14ac:dyDescent="0.3">
      <c r="A869" s="68"/>
      <c r="B869" s="68"/>
    </row>
    <row r="870" spans="1:2" ht="13.5" customHeight="1" x14ac:dyDescent="0.3">
      <c r="A870" s="68"/>
      <c r="B870" s="68"/>
    </row>
    <row r="871" spans="1:2" ht="13.5" customHeight="1" x14ac:dyDescent="0.3">
      <c r="A871" s="68"/>
      <c r="B871" s="68"/>
    </row>
    <row r="872" spans="1:2" ht="13.5" customHeight="1" x14ac:dyDescent="0.3">
      <c r="A872" s="68"/>
      <c r="B872" s="68"/>
    </row>
    <row r="873" spans="1:2" ht="13.5" customHeight="1" x14ac:dyDescent="0.3">
      <c r="A873" s="68"/>
      <c r="B873" s="68"/>
    </row>
    <row r="874" spans="1:2" ht="13.5" customHeight="1" x14ac:dyDescent="0.3">
      <c r="A874" s="68"/>
      <c r="B874" s="68"/>
    </row>
    <row r="875" spans="1:2" ht="13.5" customHeight="1" x14ac:dyDescent="0.3">
      <c r="A875" s="68"/>
      <c r="B875" s="68"/>
    </row>
    <row r="876" spans="1:2" ht="13.5" customHeight="1" x14ac:dyDescent="0.3">
      <c r="A876" s="68"/>
      <c r="B876" s="68"/>
    </row>
    <row r="877" spans="1:2" ht="13.5" customHeight="1" x14ac:dyDescent="0.3">
      <c r="A877" s="68"/>
      <c r="B877" s="68"/>
    </row>
    <row r="878" spans="1:2" ht="13.5" customHeight="1" x14ac:dyDescent="0.3">
      <c r="A878" s="68"/>
      <c r="B878" s="68"/>
    </row>
    <row r="879" spans="1:2" ht="13.5" customHeight="1" x14ac:dyDescent="0.3">
      <c r="A879" s="68"/>
      <c r="B879" s="68"/>
    </row>
    <row r="880" spans="1:2" ht="13.5" customHeight="1" x14ac:dyDescent="0.3">
      <c r="A880" s="68"/>
      <c r="B880" s="68"/>
    </row>
    <row r="881" spans="1:2" ht="13.5" customHeight="1" x14ac:dyDescent="0.3">
      <c r="A881" s="68"/>
      <c r="B881" s="68"/>
    </row>
    <row r="882" spans="1:2" ht="13.5" customHeight="1" x14ac:dyDescent="0.3">
      <c r="A882" s="68"/>
      <c r="B882" s="68"/>
    </row>
    <row r="883" spans="1:2" ht="13.5" customHeight="1" x14ac:dyDescent="0.3">
      <c r="A883" s="68"/>
      <c r="B883" s="68"/>
    </row>
    <row r="884" spans="1:2" ht="13.5" customHeight="1" x14ac:dyDescent="0.3">
      <c r="A884" s="68"/>
      <c r="B884" s="68"/>
    </row>
    <row r="885" spans="1:2" ht="13.5" customHeight="1" x14ac:dyDescent="0.3">
      <c r="A885" s="68"/>
      <c r="B885" s="68"/>
    </row>
    <row r="886" spans="1:2" ht="13.5" customHeight="1" x14ac:dyDescent="0.3">
      <c r="A886" s="68"/>
      <c r="B886" s="68"/>
    </row>
    <row r="887" spans="1:2" ht="13.5" customHeight="1" x14ac:dyDescent="0.3">
      <c r="A887" s="68"/>
      <c r="B887" s="68"/>
    </row>
    <row r="888" spans="1:2" ht="13.5" customHeight="1" x14ac:dyDescent="0.3">
      <c r="A888" s="68"/>
      <c r="B888" s="68"/>
    </row>
    <row r="889" spans="1:2" ht="13.5" customHeight="1" x14ac:dyDescent="0.3">
      <c r="A889" s="68"/>
      <c r="B889" s="68"/>
    </row>
    <row r="890" spans="1:2" ht="13.5" customHeight="1" x14ac:dyDescent="0.3">
      <c r="A890" s="68"/>
      <c r="B890" s="68"/>
    </row>
    <row r="891" spans="1:2" ht="13.5" customHeight="1" x14ac:dyDescent="0.3">
      <c r="A891" s="68"/>
      <c r="B891" s="68"/>
    </row>
    <row r="892" spans="1:2" ht="13.5" customHeight="1" x14ac:dyDescent="0.3">
      <c r="A892" s="68"/>
      <c r="B892" s="68"/>
    </row>
    <row r="893" spans="1:2" ht="13.5" customHeight="1" x14ac:dyDescent="0.3">
      <c r="A893" s="68"/>
      <c r="B893" s="68"/>
    </row>
    <row r="894" spans="1:2" ht="13.5" customHeight="1" x14ac:dyDescent="0.3">
      <c r="A894" s="68"/>
      <c r="B894" s="68"/>
    </row>
    <row r="895" spans="1:2" ht="13.5" customHeight="1" x14ac:dyDescent="0.3">
      <c r="A895" s="68"/>
      <c r="B895" s="68"/>
    </row>
    <row r="896" spans="1:2" ht="13.5" customHeight="1" x14ac:dyDescent="0.3">
      <c r="A896" s="68"/>
      <c r="B896" s="68"/>
    </row>
    <row r="897" spans="1:2" ht="13.5" customHeight="1" x14ac:dyDescent="0.3">
      <c r="A897" s="68"/>
      <c r="B897" s="68"/>
    </row>
    <row r="898" spans="1:2" ht="13.5" customHeight="1" x14ac:dyDescent="0.3">
      <c r="A898" s="68"/>
      <c r="B898" s="68"/>
    </row>
    <row r="899" spans="1:2" ht="13.5" customHeight="1" x14ac:dyDescent="0.3">
      <c r="A899" s="68"/>
      <c r="B899" s="68"/>
    </row>
    <row r="900" spans="1:2" ht="13.5" customHeight="1" x14ac:dyDescent="0.3">
      <c r="A900" s="68"/>
      <c r="B900" s="68"/>
    </row>
    <row r="901" spans="1:2" ht="13.5" customHeight="1" x14ac:dyDescent="0.3">
      <c r="A901" s="68"/>
      <c r="B901" s="68"/>
    </row>
    <row r="902" spans="1:2" ht="13.5" customHeight="1" x14ac:dyDescent="0.3">
      <c r="A902" s="68"/>
      <c r="B902" s="68"/>
    </row>
    <row r="903" spans="1:2" ht="13.5" customHeight="1" x14ac:dyDescent="0.3">
      <c r="A903" s="68"/>
      <c r="B903" s="68"/>
    </row>
    <row r="904" spans="1:2" ht="13.5" customHeight="1" x14ac:dyDescent="0.3">
      <c r="A904" s="68"/>
      <c r="B904" s="68"/>
    </row>
    <row r="905" spans="1:2" ht="13.5" customHeight="1" x14ac:dyDescent="0.3">
      <c r="A905" s="68"/>
      <c r="B905" s="68"/>
    </row>
    <row r="906" spans="1:2" ht="13.5" customHeight="1" x14ac:dyDescent="0.3">
      <c r="A906" s="68"/>
      <c r="B906" s="68"/>
    </row>
    <row r="907" spans="1:2" ht="13.5" customHeight="1" x14ac:dyDescent="0.3">
      <c r="A907" s="68"/>
      <c r="B907" s="68"/>
    </row>
    <row r="908" spans="1:2" ht="13.5" customHeight="1" x14ac:dyDescent="0.3">
      <c r="A908" s="68"/>
      <c r="B908" s="68"/>
    </row>
    <row r="909" spans="1:2" ht="13.5" customHeight="1" x14ac:dyDescent="0.3">
      <c r="A909" s="68"/>
      <c r="B909" s="68"/>
    </row>
    <row r="910" spans="1:2" ht="13.5" customHeight="1" x14ac:dyDescent="0.3">
      <c r="A910" s="68"/>
      <c r="B910" s="68"/>
    </row>
    <row r="911" spans="1:2" ht="13.5" customHeight="1" x14ac:dyDescent="0.3">
      <c r="A911" s="68"/>
      <c r="B911" s="68"/>
    </row>
    <row r="912" spans="1:2" ht="13.5" customHeight="1" x14ac:dyDescent="0.3">
      <c r="A912" s="68"/>
      <c r="B912" s="68"/>
    </row>
    <row r="913" spans="1:2" ht="13.5" customHeight="1" x14ac:dyDescent="0.3">
      <c r="A913" s="68"/>
      <c r="B913" s="68"/>
    </row>
    <row r="914" spans="1:2" ht="13.5" customHeight="1" x14ac:dyDescent="0.3">
      <c r="A914" s="68"/>
      <c r="B914" s="68"/>
    </row>
    <row r="915" spans="1:2" ht="13.5" customHeight="1" x14ac:dyDescent="0.3">
      <c r="A915" s="68"/>
      <c r="B915" s="68"/>
    </row>
    <row r="916" spans="1:2" ht="13.5" customHeight="1" x14ac:dyDescent="0.3">
      <c r="A916" s="68"/>
      <c r="B916" s="68"/>
    </row>
    <row r="917" spans="1:2" ht="13.5" customHeight="1" x14ac:dyDescent="0.3">
      <c r="A917" s="68"/>
      <c r="B917" s="68"/>
    </row>
    <row r="918" spans="1:2" ht="13.5" customHeight="1" x14ac:dyDescent="0.3">
      <c r="A918" s="68"/>
      <c r="B918" s="68"/>
    </row>
    <row r="919" spans="1:2" ht="13.5" customHeight="1" x14ac:dyDescent="0.3">
      <c r="A919" s="68"/>
      <c r="B919" s="68"/>
    </row>
    <row r="920" spans="1:2" ht="13.5" customHeight="1" x14ac:dyDescent="0.3">
      <c r="A920" s="68"/>
      <c r="B920" s="68"/>
    </row>
    <row r="921" spans="1:2" ht="13.5" customHeight="1" x14ac:dyDescent="0.3">
      <c r="A921" s="68"/>
      <c r="B921" s="68"/>
    </row>
    <row r="922" spans="1:2" ht="13.5" customHeight="1" x14ac:dyDescent="0.3">
      <c r="A922" s="68"/>
      <c r="B922" s="68"/>
    </row>
    <row r="923" spans="1:2" ht="13.5" customHeight="1" x14ac:dyDescent="0.3">
      <c r="A923" s="68"/>
      <c r="B923" s="68"/>
    </row>
    <row r="924" spans="1:2" ht="13.5" customHeight="1" x14ac:dyDescent="0.3">
      <c r="A924" s="68"/>
      <c r="B924" s="68"/>
    </row>
    <row r="925" spans="1:2" ht="13.5" customHeight="1" x14ac:dyDescent="0.3">
      <c r="A925" s="68"/>
      <c r="B925" s="68"/>
    </row>
    <row r="926" spans="1:2" ht="13.5" customHeight="1" x14ac:dyDescent="0.3">
      <c r="A926" s="68"/>
      <c r="B926" s="68"/>
    </row>
    <row r="927" spans="1:2" ht="13.5" customHeight="1" x14ac:dyDescent="0.3">
      <c r="A927" s="68"/>
      <c r="B927" s="68"/>
    </row>
    <row r="928" spans="1:2" ht="13.5" customHeight="1" x14ac:dyDescent="0.3">
      <c r="A928" s="68"/>
      <c r="B928" s="68"/>
    </row>
    <row r="929" spans="1:2" ht="13.5" customHeight="1" x14ac:dyDescent="0.3">
      <c r="A929" s="68"/>
      <c r="B929" s="68"/>
    </row>
    <row r="930" spans="1:2" ht="13.5" customHeight="1" x14ac:dyDescent="0.3">
      <c r="A930" s="68"/>
      <c r="B930" s="68"/>
    </row>
    <row r="931" spans="1:2" ht="13.5" customHeight="1" x14ac:dyDescent="0.3">
      <c r="A931" s="68"/>
      <c r="B931" s="68"/>
    </row>
    <row r="932" spans="1:2" ht="13.5" customHeight="1" x14ac:dyDescent="0.3">
      <c r="A932" s="68"/>
      <c r="B932" s="68"/>
    </row>
    <row r="933" spans="1:2" ht="13.5" customHeight="1" x14ac:dyDescent="0.3">
      <c r="A933" s="68"/>
      <c r="B933" s="68"/>
    </row>
    <row r="934" spans="1:2" ht="13.5" customHeight="1" x14ac:dyDescent="0.3">
      <c r="A934" s="68"/>
      <c r="B934" s="68"/>
    </row>
    <row r="935" spans="1:2" ht="13.5" customHeight="1" x14ac:dyDescent="0.3">
      <c r="A935" s="68"/>
      <c r="B935" s="68"/>
    </row>
    <row r="936" spans="1:2" ht="13.5" customHeight="1" x14ac:dyDescent="0.3">
      <c r="A936" s="68"/>
      <c r="B936" s="68"/>
    </row>
    <row r="937" spans="1:2" ht="13.5" customHeight="1" x14ac:dyDescent="0.3">
      <c r="A937" s="68"/>
      <c r="B937" s="68"/>
    </row>
    <row r="938" spans="1:2" ht="13.5" customHeight="1" x14ac:dyDescent="0.3">
      <c r="A938" s="68"/>
      <c r="B938" s="68"/>
    </row>
    <row r="939" spans="1:2" ht="13.5" customHeight="1" x14ac:dyDescent="0.3">
      <c r="A939" s="68"/>
      <c r="B939" s="68"/>
    </row>
    <row r="940" spans="1:2" ht="13.5" customHeight="1" x14ac:dyDescent="0.3">
      <c r="A940" s="68"/>
      <c r="B940" s="68"/>
    </row>
    <row r="941" spans="1:2" ht="13.5" customHeight="1" x14ac:dyDescent="0.3">
      <c r="A941" s="68"/>
      <c r="B941" s="68"/>
    </row>
    <row r="942" spans="1:2" ht="13.5" customHeight="1" x14ac:dyDescent="0.3">
      <c r="A942" s="68"/>
      <c r="B942" s="68"/>
    </row>
    <row r="943" spans="1:2" ht="13.5" customHeight="1" x14ac:dyDescent="0.3">
      <c r="A943" s="68"/>
      <c r="B943" s="68"/>
    </row>
    <row r="944" spans="1:2" ht="13.5" customHeight="1" x14ac:dyDescent="0.3">
      <c r="A944" s="68"/>
      <c r="B944" s="68"/>
    </row>
    <row r="945" spans="1:2" ht="13.5" customHeight="1" x14ac:dyDescent="0.3">
      <c r="A945" s="68"/>
      <c r="B945" s="68"/>
    </row>
    <row r="946" spans="1:2" ht="13.5" customHeight="1" x14ac:dyDescent="0.3">
      <c r="A946" s="68"/>
      <c r="B946" s="68"/>
    </row>
    <row r="947" spans="1:2" ht="13.5" customHeight="1" x14ac:dyDescent="0.3">
      <c r="A947" s="68"/>
      <c r="B947" s="68"/>
    </row>
    <row r="948" spans="1:2" ht="13.5" customHeight="1" x14ac:dyDescent="0.3">
      <c r="A948" s="68"/>
      <c r="B948" s="68"/>
    </row>
    <row r="949" spans="1:2" ht="13.5" customHeight="1" x14ac:dyDescent="0.3">
      <c r="A949" s="68"/>
      <c r="B949" s="68"/>
    </row>
    <row r="950" spans="1:2" ht="13.5" customHeight="1" x14ac:dyDescent="0.3">
      <c r="A950" s="68"/>
      <c r="B950" s="68"/>
    </row>
    <row r="951" spans="1:2" ht="13.5" customHeight="1" x14ac:dyDescent="0.3">
      <c r="A951" s="68"/>
      <c r="B951" s="68"/>
    </row>
    <row r="952" spans="1:2" ht="13.5" customHeight="1" x14ac:dyDescent="0.3">
      <c r="A952" s="68"/>
      <c r="B952" s="68"/>
    </row>
    <row r="953" spans="1:2" ht="13.5" customHeight="1" x14ac:dyDescent="0.3">
      <c r="A953" s="68"/>
      <c r="B953" s="68"/>
    </row>
    <row r="954" spans="1:2" ht="13.5" customHeight="1" x14ac:dyDescent="0.3">
      <c r="A954" s="68"/>
      <c r="B954" s="68"/>
    </row>
    <row r="955" spans="1:2" ht="13.5" customHeight="1" x14ac:dyDescent="0.3">
      <c r="A955" s="68"/>
      <c r="B955" s="68"/>
    </row>
    <row r="956" spans="1:2" ht="13.5" customHeight="1" x14ac:dyDescent="0.3">
      <c r="A956" s="68"/>
      <c r="B956" s="68"/>
    </row>
    <row r="957" spans="1:2" ht="13.5" customHeight="1" x14ac:dyDescent="0.3">
      <c r="A957" s="68"/>
      <c r="B957" s="68"/>
    </row>
    <row r="958" spans="1:2" ht="13.5" customHeight="1" x14ac:dyDescent="0.3">
      <c r="A958" s="68"/>
      <c r="B958" s="68"/>
    </row>
    <row r="959" spans="1:2" ht="13.5" customHeight="1" x14ac:dyDescent="0.3">
      <c r="A959" s="68"/>
      <c r="B959" s="68"/>
    </row>
    <row r="960" spans="1:2" ht="13.5" customHeight="1" x14ac:dyDescent="0.3">
      <c r="A960" s="68"/>
      <c r="B960" s="68"/>
    </row>
    <row r="961" spans="1:2" ht="13.5" customHeight="1" x14ac:dyDescent="0.3">
      <c r="A961" s="68"/>
      <c r="B961" s="68"/>
    </row>
    <row r="962" spans="1:2" ht="13.5" customHeight="1" x14ac:dyDescent="0.3">
      <c r="A962" s="68"/>
      <c r="B962" s="68"/>
    </row>
    <row r="963" spans="1:2" ht="13.5" customHeight="1" x14ac:dyDescent="0.3">
      <c r="A963" s="68"/>
      <c r="B963" s="68"/>
    </row>
    <row r="964" spans="1:2" ht="13.5" customHeight="1" x14ac:dyDescent="0.3">
      <c r="A964" s="68"/>
      <c r="B964" s="68"/>
    </row>
    <row r="965" spans="1:2" ht="13.5" customHeight="1" x14ac:dyDescent="0.3">
      <c r="A965" s="68"/>
      <c r="B965" s="68"/>
    </row>
    <row r="966" spans="1:2" ht="13.5" customHeight="1" x14ac:dyDescent="0.3">
      <c r="A966" s="68"/>
      <c r="B966" s="68"/>
    </row>
    <row r="967" spans="1:2" ht="13.5" customHeight="1" x14ac:dyDescent="0.3">
      <c r="A967" s="68"/>
      <c r="B967" s="68"/>
    </row>
    <row r="968" spans="1:2" ht="13.5" customHeight="1" x14ac:dyDescent="0.3">
      <c r="A968" s="68"/>
      <c r="B968" s="68"/>
    </row>
    <row r="969" spans="1:2" ht="13.5" customHeight="1" x14ac:dyDescent="0.3">
      <c r="A969" s="68"/>
      <c r="B969" s="68"/>
    </row>
    <row r="970" spans="1:2" ht="13.5" customHeight="1" x14ac:dyDescent="0.3">
      <c r="A970" s="68"/>
      <c r="B970" s="68"/>
    </row>
    <row r="971" spans="1:2" ht="13.5" customHeight="1" x14ac:dyDescent="0.3">
      <c r="A971" s="68"/>
      <c r="B971" s="68"/>
    </row>
    <row r="972" spans="1:2" ht="13.5" customHeight="1" x14ac:dyDescent="0.3">
      <c r="A972" s="68"/>
      <c r="B972" s="68"/>
    </row>
    <row r="973" spans="1:2" ht="13.5" customHeight="1" x14ac:dyDescent="0.3">
      <c r="A973" s="68"/>
      <c r="B973" s="68"/>
    </row>
    <row r="974" spans="1:2" ht="13.5" customHeight="1" x14ac:dyDescent="0.3">
      <c r="A974" s="68"/>
      <c r="B974" s="68"/>
    </row>
    <row r="975" spans="1:2" ht="13.5" customHeight="1" x14ac:dyDescent="0.3">
      <c r="A975" s="68"/>
      <c r="B975" s="68"/>
    </row>
    <row r="976" spans="1:2" ht="13.5" customHeight="1" x14ac:dyDescent="0.3">
      <c r="A976" s="68"/>
      <c r="B976" s="68"/>
    </row>
    <row r="977" spans="1:2" ht="13.5" customHeight="1" x14ac:dyDescent="0.3">
      <c r="A977" s="68"/>
      <c r="B977" s="68"/>
    </row>
    <row r="978" spans="1:2" ht="13.5" customHeight="1" x14ac:dyDescent="0.3">
      <c r="A978" s="68"/>
      <c r="B978" s="68"/>
    </row>
    <row r="979" spans="1:2" ht="13.5" customHeight="1" x14ac:dyDescent="0.3">
      <c r="A979" s="68"/>
      <c r="B979" s="68"/>
    </row>
    <row r="980" spans="1:2" ht="13.5" customHeight="1" x14ac:dyDescent="0.3">
      <c r="A980" s="68"/>
      <c r="B980" s="68"/>
    </row>
    <row r="981" spans="1:2" ht="13.5" customHeight="1" x14ac:dyDescent="0.3">
      <c r="A981" s="68"/>
      <c r="B981" s="68"/>
    </row>
    <row r="982" spans="1:2" ht="13.5" customHeight="1" x14ac:dyDescent="0.3">
      <c r="A982" s="68"/>
      <c r="B982" s="68"/>
    </row>
    <row r="983" spans="1:2" ht="13.5" customHeight="1" x14ac:dyDescent="0.3">
      <c r="A983" s="68"/>
      <c r="B983" s="68"/>
    </row>
    <row r="984" spans="1:2" ht="13.5" customHeight="1" x14ac:dyDescent="0.3">
      <c r="A984" s="68"/>
      <c r="B984" s="68"/>
    </row>
    <row r="985" spans="1:2" ht="13.5" customHeight="1" x14ac:dyDescent="0.3">
      <c r="A985" s="68"/>
      <c r="B985" s="68"/>
    </row>
    <row r="986" spans="1:2" ht="13.5" customHeight="1" x14ac:dyDescent="0.3">
      <c r="A986" s="68"/>
      <c r="B986" s="68"/>
    </row>
    <row r="987" spans="1:2" ht="13.5" customHeight="1" x14ac:dyDescent="0.3">
      <c r="A987" s="68"/>
      <c r="B987" s="68"/>
    </row>
    <row r="988" spans="1:2" ht="13.5" customHeight="1" x14ac:dyDescent="0.3">
      <c r="A988" s="68"/>
      <c r="B988" s="68"/>
    </row>
    <row r="989" spans="1:2" ht="13.5" customHeight="1" x14ac:dyDescent="0.3">
      <c r="A989" s="68"/>
      <c r="B989" s="68"/>
    </row>
    <row r="990" spans="1:2" ht="13.5" customHeight="1" x14ac:dyDescent="0.3">
      <c r="A990" s="68"/>
      <c r="B990" s="68"/>
    </row>
    <row r="991" spans="1:2" ht="13.5" customHeight="1" x14ac:dyDescent="0.3">
      <c r="A991" s="68"/>
      <c r="B991" s="68"/>
    </row>
    <row r="992" spans="1:2" ht="13.5" customHeight="1" x14ac:dyDescent="0.3">
      <c r="A992" s="68"/>
      <c r="B992" s="68"/>
    </row>
    <row r="993" spans="1:2" ht="13.5" customHeight="1" x14ac:dyDescent="0.3">
      <c r="A993" s="68"/>
      <c r="B993" s="68"/>
    </row>
    <row r="994" spans="1:2" ht="13.5" customHeight="1" x14ac:dyDescent="0.3">
      <c r="A994" s="68"/>
      <c r="B994" s="68"/>
    </row>
    <row r="995" spans="1:2" ht="13.5" customHeight="1" x14ac:dyDescent="0.3">
      <c r="A995" s="68"/>
      <c r="B995" s="68"/>
    </row>
    <row r="996" spans="1:2" ht="13.5" customHeight="1" x14ac:dyDescent="0.3">
      <c r="A996" s="68"/>
      <c r="B996" s="68"/>
    </row>
    <row r="997" spans="1:2" ht="13.5" customHeight="1" x14ac:dyDescent="0.3">
      <c r="A997" s="68"/>
      <c r="B997" s="68"/>
    </row>
    <row r="998" spans="1:2" ht="13.5" customHeight="1" x14ac:dyDescent="0.3">
      <c r="A998" s="68"/>
      <c r="B998" s="68"/>
    </row>
    <row r="999" spans="1:2" ht="13.5" customHeight="1" x14ac:dyDescent="0.3">
      <c r="A999" s="68"/>
      <c r="B999" s="68"/>
    </row>
    <row r="1000" spans="1:2" ht="13.5" customHeight="1" x14ac:dyDescent="0.3">
      <c r="A1000" s="68"/>
      <c r="B1000" s="68"/>
    </row>
    <row r="1001" spans="1:2" ht="13.5" customHeight="1" x14ac:dyDescent="0.3">
      <c r="A1001" s="68"/>
      <c r="B1001" s="68"/>
    </row>
    <row r="1002" spans="1:2" ht="13.5" customHeight="1" x14ac:dyDescent="0.3">
      <c r="A1002" s="68"/>
      <c r="B1002" s="68"/>
    </row>
    <row r="1003" spans="1:2" ht="13.5" customHeight="1" x14ac:dyDescent="0.3">
      <c r="A1003" s="68"/>
      <c r="B1003" s="68"/>
    </row>
    <row r="1004" spans="1:2" ht="13.5" customHeight="1" x14ac:dyDescent="0.3">
      <c r="A1004" s="68"/>
      <c r="B1004" s="68"/>
    </row>
    <row r="1005" spans="1:2" ht="13.5" customHeight="1" x14ac:dyDescent="0.3">
      <c r="A1005" s="68"/>
      <c r="B1005" s="68"/>
    </row>
    <row r="1006" spans="1:2" ht="13.5" customHeight="1" x14ac:dyDescent="0.3">
      <c r="A1006" s="68"/>
      <c r="B1006" s="68"/>
    </row>
    <row r="1007" spans="1:2" ht="13.5" customHeight="1" x14ac:dyDescent="0.3">
      <c r="A1007" s="68"/>
      <c r="B1007" s="68"/>
    </row>
    <row r="1008" spans="1:2" ht="13.5" customHeight="1" x14ac:dyDescent="0.3">
      <c r="A1008" s="68"/>
      <c r="B1008" s="68"/>
    </row>
    <row r="1009" spans="1:2" ht="13.5" customHeight="1" x14ac:dyDescent="0.3">
      <c r="A1009" s="68"/>
      <c r="B1009" s="68"/>
    </row>
    <row r="1010" spans="1:2" ht="13.5" customHeight="1" x14ac:dyDescent="0.3">
      <c r="A1010" s="68"/>
      <c r="B1010" s="68"/>
    </row>
    <row r="1011" spans="1:2" ht="13.5" customHeight="1" x14ac:dyDescent="0.3">
      <c r="A1011" s="68"/>
      <c r="B1011" s="68"/>
    </row>
    <row r="1012" spans="1:2" ht="13.5" customHeight="1" x14ac:dyDescent="0.3">
      <c r="A1012" s="68"/>
      <c r="B1012" s="68"/>
    </row>
    <row r="1013" spans="1:2" ht="13.5" customHeight="1" x14ac:dyDescent="0.3">
      <c r="A1013" s="68"/>
      <c r="B1013" s="68"/>
    </row>
    <row r="1014" spans="1:2" ht="13.5" customHeight="1" x14ac:dyDescent="0.3">
      <c r="A1014" s="68"/>
      <c r="B1014" s="68"/>
    </row>
    <row r="1015" spans="1:2" ht="13.5" customHeight="1" x14ac:dyDescent="0.3">
      <c r="A1015" s="68"/>
      <c r="B1015" s="68"/>
    </row>
    <row r="1016" spans="1:2" ht="13.5" customHeight="1" x14ac:dyDescent="0.3">
      <c r="A1016" s="68"/>
      <c r="B1016" s="68"/>
    </row>
    <row r="1017" spans="1:2" ht="13.5" customHeight="1" x14ac:dyDescent="0.3">
      <c r="A1017" s="68"/>
      <c r="B1017" s="68"/>
    </row>
    <row r="1018" spans="1:2" ht="13.5" customHeight="1" x14ac:dyDescent="0.3">
      <c r="A1018" s="68"/>
      <c r="B1018" s="68"/>
    </row>
    <row r="1019" spans="1:2" ht="13.5" customHeight="1" x14ac:dyDescent="0.3">
      <c r="A1019" s="68"/>
      <c r="B1019" s="68"/>
    </row>
    <row r="1020" spans="1:2" ht="13.5" customHeight="1" x14ac:dyDescent="0.3">
      <c r="A1020" s="68"/>
      <c r="B1020" s="68"/>
    </row>
    <row r="1021" spans="1:2" ht="13.5" customHeight="1" x14ac:dyDescent="0.3">
      <c r="A1021" s="68"/>
      <c r="B1021" s="68"/>
    </row>
    <row r="1022" spans="1:2" ht="13.5" customHeight="1" x14ac:dyDescent="0.3">
      <c r="A1022" s="68"/>
      <c r="B1022" s="68"/>
    </row>
    <row r="1023" spans="1:2" ht="13.5" customHeight="1" x14ac:dyDescent="0.3">
      <c r="A1023" s="68"/>
      <c r="B1023" s="68"/>
    </row>
  </sheetData>
  <mergeCells count="20">
    <mergeCell ref="A313:B313"/>
    <mergeCell ref="A331:B331"/>
    <mergeCell ref="A349:B349"/>
    <mergeCell ref="A133:B133"/>
    <mergeCell ref="A151:B151"/>
    <mergeCell ref="A169:B169"/>
    <mergeCell ref="A187:B187"/>
    <mergeCell ref="A205:B205"/>
    <mergeCell ref="A223:B223"/>
    <mergeCell ref="A241:B241"/>
    <mergeCell ref="A97:B97"/>
    <mergeCell ref="A115:B115"/>
    <mergeCell ref="A259:B259"/>
    <mergeCell ref="A277:B277"/>
    <mergeCell ref="A295:B295"/>
    <mergeCell ref="A1:B1"/>
    <mergeCell ref="A25:B25"/>
    <mergeCell ref="A43:B43"/>
    <mergeCell ref="A61:B61"/>
    <mergeCell ref="A79:B79"/>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B13"/>
  <sheetViews>
    <sheetView workbookViewId="0">
      <selection activeCell="A2" sqref="A2:XFD13"/>
    </sheetView>
  </sheetViews>
  <sheetFormatPr baseColWidth="10" defaultColWidth="12.6640625" defaultRowHeight="15" customHeight="1" x14ac:dyDescent="0.25"/>
  <cols>
    <col min="2" max="2" width="157.21875" customWidth="1"/>
  </cols>
  <sheetData>
    <row r="1" spans="1:2" x14ac:dyDescent="0.25">
      <c r="A1" s="60" t="s">
        <v>0</v>
      </c>
      <c r="B1" s="15" t="s">
        <v>141</v>
      </c>
    </row>
    <row r="2" spans="1:2" ht="48" x14ac:dyDescent="0.25">
      <c r="A2" s="3" t="s">
        <v>5</v>
      </c>
      <c r="B2" s="71" t="s">
        <v>142</v>
      </c>
    </row>
    <row r="3" spans="1:2" ht="27.6" x14ac:dyDescent="0.25">
      <c r="A3" s="3" t="s">
        <v>6</v>
      </c>
      <c r="B3" s="71" t="s">
        <v>143</v>
      </c>
    </row>
    <row r="4" spans="1:2" ht="27.6" x14ac:dyDescent="0.25">
      <c r="A4" s="3" t="s">
        <v>7</v>
      </c>
      <c r="B4" s="71" t="s">
        <v>144</v>
      </c>
    </row>
    <row r="5" spans="1:2" ht="27.6" x14ac:dyDescent="0.25">
      <c r="A5" s="3" t="s">
        <v>8</v>
      </c>
      <c r="B5" s="71" t="s">
        <v>145</v>
      </c>
    </row>
    <row r="6" spans="1:2" ht="36" x14ac:dyDescent="0.25">
      <c r="A6" s="3" t="s">
        <v>9</v>
      </c>
      <c r="B6" s="71" t="s">
        <v>146</v>
      </c>
    </row>
    <row r="7" spans="1:2" ht="60" x14ac:dyDescent="0.25">
      <c r="A7" s="8" t="s">
        <v>13</v>
      </c>
      <c r="B7" s="71" t="s">
        <v>147</v>
      </c>
    </row>
    <row r="8" spans="1:2" ht="84" x14ac:dyDescent="0.25">
      <c r="A8" s="10" t="s">
        <v>15</v>
      </c>
      <c r="B8" s="71" t="s">
        <v>148</v>
      </c>
    </row>
    <row r="9" spans="1:2" ht="24" x14ac:dyDescent="0.25">
      <c r="A9" s="10" t="s">
        <v>16</v>
      </c>
      <c r="B9" s="71" t="s">
        <v>149</v>
      </c>
    </row>
    <row r="10" spans="1:2" ht="72" x14ac:dyDescent="0.25">
      <c r="A10" s="10" t="s">
        <v>17</v>
      </c>
      <c r="B10" s="71" t="s">
        <v>150</v>
      </c>
    </row>
    <row r="11" spans="1:2" ht="120" x14ac:dyDescent="0.25">
      <c r="A11" s="10" t="s">
        <v>19</v>
      </c>
      <c r="B11" s="72" t="s">
        <v>151</v>
      </c>
    </row>
    <row r="12" spans="1:2" ht="24" x14ac:dyDescent="0.25">
      <c r="A12" s="11" t="s">
        <v>20</v>
      </c>
      <c r="B12" s="72" t="s">
        <v>152</v>
      </c>
    </row>
    <row r="13" spans="1:2" ht="24" x14ac:dyDescent="0.25">
      <c r="A13" s="11" t="s">
        <v>21</v>
      </c>
      <c r="B13" s="72" t="s">
        <v>153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Z902"/>
  <sheetViews>
    <sheetView workbookViewId="0"/>
  </sheetViews>
  <sheetFormatPr baseColWidth="10" defaultColWidth="12.6640625" defaultRowHeight="15" customHeight="1" x14ac:dyDescent="0.25"/>
  <cols>
    <col min="1" max="1" width="22.88671875" customWidth="1"/>
    <col min="2" max="2" width="19.6640625" customWidth="1"/>
    <col min="3" max="3" width="19.109375" customWidth="1"/>
    <col min="4" max="4" width="26.44140625" customWidth="1"/>
    <col min="5" max="5" width="21.88671875" customWidth="1"/>
    <col min="6" max="6" width="23.44140625" customWidth="1"/>
    <col min="7" max="7" width="25.88671875" customWidth="1"/>
    <col min="8" max="8" width="19.109375" customWidth="1"/>
    <col min="9" max="9" width="25.6640625" customWidth="1"/>
    <col min="10" max="10" width="19.44140625" customWidth="1"/>
  </cols>
  <sheetData>
    <row r="1" spans="1:26" ht="15.75" customHeight="1" x14ac:dyDescent="0.3">
      <c r="A1" s="73"/>
      <c r="B1" s="73"/>
      <c r="C1" s="73"/>
      <c r="D1" s="73"/>
      <c r="E1" s="73"/>
      <c r="F1" s="73"/>
      <c r="G1" s="73"/>
      <c r="H1" s="73"/>
      <c r="I1" s="73"/>
      <c r="J1" s="73"/>
      <c r="K1" s="73"/>
      <c r="L1" s="73"/>
      <c r="M1" s="73"/>
    </row>
    <row r="2" spans="1:26" ht="55.2" customHeight="1" x14ac:dyDescent="0.25">
      <c r="A2" s="115" t="s">
        <v>154</v>
      </c>
      <c r="B2" s="105"/>
      <c r="C2" s="105"/>
      <c r="D2" s="105"/>
      <c r="E2" s="74"/>
      <c r="F2" s="115" t="s">
        <v>155</v>
      </c>
      <c r="G2" s="105"/>
      <c r="H2" s="105"/>
      <c r="I2" s="105"/>
      <c r="J2" s="74"/>
      <c r="K2" s="74"/>
      <c r="L2" s="74"/>
      <c r="M2" s="74"/>
      <c r="N2" s="9"/>
      <c r="O2" s="9"/>
      <c r="P2" s="9"/>
      <c r="Q2" s="9"/>
      <c r="R2" s="9"/>
      <c r="S2" s="9"/>
      <c r="T2" s="9"/>
      <c r="U2" s="9"/>
      <c r="V2" s="9"/>
      <c r="W2" s="9"/>
      <c r="X2" s="9"/>
      <c r="Y2" s="9"/>
      <c r="Z2" s="9"/>
    </row>
    <row r="3" spans="1:26" ht="27" customHeight="1" x14ac:dyDescent="0.3">
      <c r="A3" s="74"/>
      <c r="B3" s="22" t="s">
        <v>156</v>
      </c>
      <c r="C3" s="22" t="s">
        <v>157</v>
      </c>
      <c r="D3" s="22" t="s">
        <v>158</v>
      </c>
      <c r="E3" s="76"/>
      <c r="F3" s="74"/>
      <c r="G3" s="22" t="s">
        <v>156</v>
      </c>
      <c r="H3" s="22" t="s">
        <v>157</v>
      </c>
      <c r="I3" s="22" t="s">
        <v>158</v>
      </c>
      <c r="J3" s="73"/>
      <c r="K3" s="73"/>
      <c r="L3" s="73"/>
      <c r="M3" s="73"/>
    </row>
    <row r="4" spans="1:26" ht="15.75" customHeight="1" x14ac:dyDescent="0.3">
      <c r="A4" s="77" t="s">
        <v>41</v>
      </c>
      <c r="B4" s="78">
        <v>29509.58</v>
      </c>
      <c r="C4" s="78">
        <v>25642.98</v>
      </c>
      <c r="D4" s="79">
        <f t="shared" ref="D4:D23" si="0">(B4-C4)*100/C4</f>
        <v>15.078590709816106</v>
      </c>
      <c r="E4" s="73"/>
      <c r="F4" s="77" t="s">
        <v>44</v>
      </c>
      <c r="G4" s="78">
        <v>35736.49</v>
      </c>
      <c r="H4" s="78">
        <v>28497.38</v>
      </c>
      <c r="I4" s="79">
        <v>25.4</v>
      </c>
      <c r="J4" s="73"/>
      <c r="K4" s="73"/>
      <c r="L4" s="73"/>
      <c r="M4" s="73"/>
    </row>
    <row r="5" spans="1:26" ht="15.75" customHeight="1" x14ac:dyDescent="0.3">
      <c r="A5" s="77" t="s">
        <v>42</v>
      </c>
      <c r="B5" s="78">
        <v>31480.7</v>
      </c>
      <c r="C5" s="78">
        <v>27963.34</v>
      </c>
      <c r="D5" s="79">
        <f t="shared" si="0"/>
        <v>12.578468809519896</v>
      </c>
      <c r="E5" s="73"/>
      <c r="F5" s="77" t="s">
        <v>45</v>
      </c>
      <c r="G5" s="78">
        <v>27489.84</v>
      </c>
      <c r="H5" s="78">
        <v>22882.78</v>
      </c>
      <c r="I5" s="79">
        <v>20.13</v>
      </c>
      <c r="J5" s="73"/>
      <c r="K5" s="73"/>
      <c r="L5" s="73"/>
      <c r="M5" s="73"/>
    </row>
    <row r="6" spans="1:26" ht="15.75" customHeight="1" x14ac:dyDescent="0.3">
      <c r="A6" s="77" t="s">
        <v>43</v>
      </c>
      <c r="B6" s="78">
        <v>29251.91</v>
      </c>
      <c r="C6" s="78">
        <v>26149.83</v>
      </c>
      <c r="D6" s="79">
        <f t="shared" si="0"/>
        <v>11.862715742320306</v>
      </c>
      <c r="E6" s="73"/>
      <c r="F6" s="77" t="s">
        <v>52</v>
      </c>
      <c r="G6" s="78">
        <v>26634.720000000001</v>
      </c>
      <c r="H6" s="78">
        <v>22228.02</v>
      </c>
      <c r="I6" s="79">
        <v>19.82</v>
      </c>
      <c r="J6" s="73"/>
      <c r="K6" s="73"/>
      <c r="L6" s="73"/>
      <c r="M6" s="73"/>
    </row>
    <row r="7" spans="1:26" ht="15.75" customHeight="1" x14ac:dyDescent="0.3">
      <c r="A7" s="77" t="s">
        <v>44</v>
      </c>
      <c r="B7" s="78">
        <v>35736.49</v>
      </c>
      <c r="C7" s="78">
        <v>28497.38</v>
      </c>
      <c r="D7" s="79">
        <f t="shared" si="0"/>
        <v>25.402721232618564</v>
      </c>
      <c r="E7" s="73"/>
      <c r="F7" s="77" t="s">
        <v>48</v>
      </c>
      <c r="G7" s="78">
        <v>29850</v>
      </c>
      <c r="H7" s="78">
        <v>25466.240000000002</v>
      </c>
      <c r="I7" s="79">
        <v>17.21</v>
      </c>
      <c r="J7" s="73"/>
      <c r="K7" s="73"/>
      <c r="L7" s="73"/>
      <c r="M7" s="73"/>
    </row>
    <row r="8" spans="1:26" ht="15.75" customHeight="1" x14ac:dyDescent="0.3">
      <c r="A8" s="77" t="s">
        <v>45</v>
      </c>
      <c r="B8" s="78">
        <v>27489.84</v>
      </c>
      <c r="C8" s="78">
        <v>22882.78</v>
      </c>
      <c r="D8" s="79">
        <f t="shared" si="0"/>
        <v>20.13330548123961</v>
      </c>
      <c r="E8" s="73"/>
      <c r="F8" s="77" t="s">
        <v>41</v>
      </c>
      <c r="G8" s="78">
        <v>29509.58</v>
      </c>
      <c r="H8" s="78">
        <v>25642.98</v>
      </c>
      <c r="I8" s="79">
        <v>15.08</v>
      </c>
      <c r="J8" s="73"/>
      <c r="K8" s="73"/>
      <c r="L8" s="73"/>
      <c r="M8" s="73"/>
    </row>
    <row r="9" spans="1:26" ht="15.75" customHeight="1" x14ac:dyDescent="0.3">
      <c r="A9" s="77" t="s">
        <v>46</v>
      </c>
      <c r="B9" s="78">
        <v>28965.13</v>
      </c>
      <c r="C9" s="78">
        <v>28971.69</v>
      </c>
      <c r="D9" s="79">
        <f t="shared" si="0"/>
        <v>-2.2642793706537906E-2</v>
      </c>
      <c r="E9" s="73"/>
      <c r="F9" s="77" t="s">
        <v>51</v>
      </c>
      <c r="G9" s="78">
        <v>29969.08</v>
      </c>
      <c r="H9" s="78">
        <v>26061.7</v>
      </c>
      <c r="I9" s="79">
        <v>14.99</v>
      </c>
      <c r="J9" s="73"/>
      <c r="K9" s="73"/>
      <c r="L9" s="73"/>
      <c r="M9" s="73"/>
    </row>
    <row r="10" spans="1:26" ht="15.75" customHeight="1" x14ac:dyDescent="0.3">
      <c r="A10" s="77" t="s">
        <v>47</v>
      </c>
      <c r="B10" s="78">
        <v>27632.73</v>
      </c>
      <c r="C10" s="78">
        <v>24369.49</v>
      </c>
      <c r="D10" s="79">
        <f t="shared" si="0"/>
        <v>13.390678262039941</v>
      </c>
      <c r="E10" s="73"/>
      <c r="F10" s="77" t="s">
        <v>56</v>
      </c>
      <c r="G10" s="78">
        <v>31456.52</v>
      </c>
      <c r="H10" s="78">
        <v>27390.38</v>
      </c>
      <c r="I10" s="79">
        <v>14.85</v>
      </c>
      <c r="J10" s="73"/>
      <c r="K10" s="73"/>
      <c r="L10" s="73"/>
      <c r="M10" s="73"/>
    </row>
    <row r="11" spans="1:26" ht="15.75" customHeight="1" x14ac:dyDescent="0.3">
      <c r="A11" s="77" t="s">
        <v>48</v>
      </c>
      <c r="B11" s="78">
        <v>29850</v>
      </c>
      <c r="C11" s="78">
        <v>25466.240000000002</v>
      </c>
      <c r="D11" s="79">
        <f t="shared" si="0"/>
        <v>17.214005679676301</v>
      </c>
      <c r="E11" s="73"/>
      <c r="F11" s="77" t="s">
        <v>53</v>
      </c>
      <c r="G11" s="78">
        <v>31115.19</v>
      </c>
      <c r="H11" s="78">
        <v>27258.05</v>
      </c>
      <c r="I11" s="79">
        <v>14.15</v>
      </c>
      <c r="J11" s="73"/>
      <c r="K11" s="73"/>
      <c r="L11" s="73"/>
      <c r="M11" s="73"/>
    </row>
    <row r="12" spans="1:26" ht="15.75" customHeight="1" x14ac:dyDescent="0.3">
      <c r="A12" s="77" t="s">
        <v>49</v>
      </c>
      <c r="B12" s="78">
        <v>33084.980000000003</v>
      </c>
      <c r="C12" s="78">
        <v>30017.74</v>
      </c>
      <c r="D12" s="79">
        <f t="shared" si="0"/>
        <v>10.218091035501013</v>
      </c>
      <c r="E12" s="73"/>
      <c r="F12" s="77" t="s">
        <v>47</v>
      </c>
      <c r="G12" s="78">
        <v>27632.73</v>
      </c>
      <c r="H12" s="78">
        <v>24369.49</v>
      </c>
      <c r="I12" s="79">
        <v>13.39</v>
      </c>
      <c r="J12" s="73"/>
      <c r="K12" s="73"/>
      <c r="L12" s="73"/>
      <c r="M12" s="73"/>
    </row>
    <row r="13" spans="1:26" ht="15.75" customHeight="1" x14ac:dyDescent="0.3">
      <c r="A13" s="77" t="s">
        <v>50</v>
      </c>
      <c r="B13" s="78">
        <v>32291.31</v>
      </c>
      <c r="C13" s="78">
        <v>31171.74</v>
      </c>
      <c r="D13" s="79">
        <f t="shared" si="0"/>
        <v>3.5916185621976817</v>
      </c>
      <c r="E13" s="73"/>
      <c r="F13" s="77" t="s">
        <v>42</v>
      </c>
      <c r="G13" s="78">
        <v>31480.7</v>
      </c>
      <c r="H13" s="78">
        <v>27963.34</v>
      </c>
      <c r="I13" s="79">
        <v>12.58</v>
      </c>
      <c r="J13" s="73"/>
      <c r="K13" s="73"/>
      <c r="L13" s="73"/>
      <c r="M13" s="73"/>
    </row>
    <row r="14" spans="1:26" ht="15.75" customHeight="1" x14ac:dyDescent="0.3">
      <c r="A14" s="77" t="s">
        <v>51</v>
      </c>
      <c r="B14" s="78">
        <v>29969.08</v>
      </c>
      <c r="C14" s="78">
        <v>26061.7</v>
      </c>
      <c r="D14" s="79">
        <f t="shared" si="0"/>
        <v>14.992805534558379</v>
      </c>
      <c r="E14" s="73"/>
      <c r="F14" s="80" t="s">
        <v>60</v>
      </c>
      <c r="G14" s="81">
        <v>31567.71</v>
      </c>
      <c r="H14" s="81">
        <v>28197</v>
      </c>
      <c r="I14" s="82">
        <f>(G14-H14)*100/H14</f>
        <v>11.954144057878494</v>
      </c>
      <c r="J14" s="73"/>
      <c r="K14" s="73"/>
      <c r="L14" s="73"/>
      <c r="M14" s="73"/>
    </row>
    <row r="15" spans="1:26" ht="15.75" customHeight="1" x14ac:dyDescent="0.3">
      <c r="A15" s="77" t="s">
        <v>52</v>
      </c>
      <c r="B15" s="78">
        <v>26634.720000000001</v>
      </c>
      <c r="C15" s="78">
        <v>22228.02</v>
      </c>
      <c r="D15" s="79">
        <f t="shared" si="0"/>
        <v>19.82497766332764</v>
      </c>
      <c r="E15" s="73"/>
      <c r="F15" s="77" t="s">
        <v>43</v>
      </c>
      <c r="G15" s="78">
        <v>29251.91</v>
      </c>
      <c r="H15" s="78">
        <v>26149.83</v>
      </c>
      <c r="I15" s="79">
        <v>11.86</v>
      </c>
      <c r="J15" s="73"/>
      <c r="K15" s="73"/>
      <c r="L15" s="73"/>
      <c r="M15" s="73"/>
    </row>
    <row r="16" spans="1:26" ht="15.75" customHeight="1" x14ac:dyDescent="0.3">
      <c r="A16" s="77" t="s">
        <v>53</v>
      </c>
      <c r="B16" s="78">
        <v>31115.19</v>
      </c>
      <c r="C16" s="78">
        <v>27258.05</v>
      </c>
      <c r="D16" s="79">
        <f t="shared" si="0"/>
        <v>14.150461973618802</v>
      </c>
      <c r="E16" s="73"/>
      <c r="F16" s="77" t="s">
        <v>59</v>
      </c>
      <c r="G16" s="78">
        <v>29320.94</v>
      </c>
      <c r="H16" s="78">
        <v>26276.97</v>
      </c>
      <c r="I16" s="79">
        <v>11.58</v>
      </c>
      <c r="J16" s="73"/>
      <c r="K16" s="73"/>
      <c r="L16" s="73"/>
      <c r="M16" s="73"/>
    </row>
    <row r="17" spans="1:26" ht="15.75" customHeight="1" x14ac:dyDescent="0.3">
      <c r="A17" s="77" t="s">
        <v>54</v>
      </c>
      <c r="B17" s="78">
        <v>36197.93</v>
      </c>
      <c r="C17" s="78">
        <v>34824.379999999997</v>
      </c>
      <c r="D17" s="79">
        <f t="shared" si="0"/>
        <v>3.9442195381511547</v>
      </c>
      <c r="E17" s="73"/>
      <c r="F17" s="77" t="s">
        <v>57</v>
      </c>
      <c r="G17" s="78">
        <v>35029.480000000003</v>
      </c>
      <c r="H17" s="78">
        <v>31762.54</v>
      </c>
      <c r="I17" s="79">
        <v>10.29</v>
      </c>
      <c r="J17" s="73"/>
      <c r="K17" s="73"/>
      <c r="L17" s="73"/>
      <c r="M17" s="73"/>
    </row>
    <row r="18" spans="1:26" ht="15.75" customHeight="1" x14ac:dyDescent="0.3">
      <c r="A18" s="77" t="s">
        <v>55</v>
      </c>
      <c r="B18" s="78">
        <v>28273.64</v>
      </c>
      <c r="C18" s="78">
        <v>26186.2</v>
      </c>
      <c r="D18" s="79">
        <f t="shared" si="0"/>
        <v>7.971526987497227</v>
      </c>
      <c r="E18" s="73"/>
      <c r="F18" s="77" t="s">
        <v>49</v>
      </c>
      <c r="G18" s="78">
        <v>33084.980000000003</v>
      </c>
      <c r="H18" s="78">
        <v>30017.74</v>
      </c>
      <c r="I18" s="79">
        <v>10.220000000000001</v>
      </c>
      <c r="J18" s="73"/>
      <c r="K18" s="73"/>
      <c r="L18" s="73"/>
      <c r="M18" s="73"/>
    </row>
    <row r="19" spans="1:26" ht="15.75" customHeight="1" x14ac:dyDescent="0.3">
      <c r="A19" s="77" t="s">
        <v>56</v>
      </c>
      <c r="B19" s="78">
        <v>31456.52</v>
      </c>
      <c r="C19" s="78">
        <v>27390.38</v>
      </c>
      <c r="D19" s="79">
        <f t="shared" si="0"/>
        <v>14.845139059772078</v>
      </c>
      <c r="E19" s="73"/>
      <c r="F19" s="77" t="s">
        <v>55</v>
      </c>
      <c r="G19" s="78">
        <v>28273.64</v>
      </c>
      <c r="H19" s="78">
        <v>26186.2</v>
      </c>
      <c r="I19" s="79">
        <v>7.97</v>
      </c>
      <c r="J19" s="73"/>
      <c r="K19" s="73"/>
      <c r="L19" s="73"/>
      <c r="M19" s="73"/>
    </row>
    <row r="20" spans="1:26" ht="15.75" customHeight="1" x14ac:dyDescent="0.3">
      <c r="A20" s="77" t="s">
        <v>57</v>
      </c>
      <c r="B20" s="78">
        <v>35029.480000000003</v>
      </c>
      <c r="C20" s="78">
        <v>31762.54</v>
      </c>
      <c r="D20" s="79">
        <f t="shared" si="0"/>
        <v>10.285512430680928</v>
      </c>
      <c r="E20" s="73"/>
      <c r="F20" s="77" t="s">
        <v>58</v>
      </c>
      <c r="G20" s="78">
        <v>35454.959999999999</v>
      </c>
      <c r="H20" s="78">
        <v>33216.43</v>
      </c>
      <c r="I20" s="79">
        <v>6.74</v>
      </c>
      <c r="J20" s="73"/>
      <c r="K20" s="73"/>
      <c r="L20" s="73"/>
      <c r="M20" s="73"/>
    </row>
    <row r="21" spans="1:26" ht="15.75" customHeight="1" x14ac:dyDescent="0.3">
      <c r="A21" s="77" t="s">
        <v>58</v>
      </c>
      <c r="B21" s="78">
        <v>35454.959999999999</v>
      </c>
      <c r="C21" s="78">
        <v>33216.43</v>
      </c>
      <c r="D21" s="79">
        <f t="shared" si="0"/>
        <v>6.739225136476132</v>
      </c>
      <c r="E21" s="73"/>
      <c r="F21" s="77" t="s">
        <v>54</v>
      </c>
      <c r="G21" s="78">
        <v>36197.93</v>
      </c>
      <c r="H21" s="78">
        <v>34824.379999999997</v>
      </c>
      <c r="I21" s="79">
        <v>3.94</v>
      </c>
      <c r="J21" s="73"/>
      <c r="K21" s="73"/>
      <c r="L21" s="73"/>
      <c r="M21" s="73"/>
    </row>
    <row r="22" spans="1:26" ht="15.75" customHeight="1" x14ac:dyDescent="0.3">
      <c r="A22" s="77" t="s">
        <v>59</v>
      </c>
      <c r="B22" s="78">
        <v>29320.94</v>
      </c>
      <c r="C22" s="78">
        <v>26276.97</v>
      </c>
      <c r="D22" s="79">
        <f t="shared" si="0"/>
        <v>11.584174278845687</v>
      </c>
      <c r="E22" s="73"/>
      <c r="F22" s="77" t="s">
        <v>50</v>
      </c>
      <c r="G22" s="78">
        <v>32291.31</v>
      </c>
      <c r="H22" s="78">
        <v>31171.74</v>
      </c>
      <c r="I22" s="79">
        <v>3.59</v>
      </c>
      <c r="J22" s="73"/>
      <c r="K22" s="73"/>
      <c r="L22" s="73"/>
      <c r="M22" s="73"/>
    </row>
    <row r="23" spans="1:26" ht="15.75" customHeight="1" x14ac:dyDescent="0.3">
      <c r="A23" s="80" t="s">
        <v>60</v>
      </c>
      <c r="B23" s="81">
        <v>31567.71</v>
      </c>
      <c r="C23" s="81">
        <v>28197</v>
      </c>
      <c r="D23" s="82">
        <f t="shared" si="0"/>
        <v>11.954144057878494</v>
      </c>
      <c r="E23" s="73"/>
      <c r="F23" s="77" t="s">
        <v>46</v>
      </c>
      <c r="G23" s="78">
        <v>28965.13</v>
      </c>
      <c r="H23" s="78">
        <v>28971.69</v>
      </c>
      <c r="I23" s="79">
        <v>-0.02</v>
      </c>
      <c r="J23" s="73"/>
      <c r="K23" s="73"/>
      <c r="L23" s="73"/>
      <c r="M23" s="73"/>
    </row>
    <row r="24" spans="1:26" ht="19.2" customHeight="1" x14ac:dyDescent="0.3">
      <c r="A24" s="116" t="s">
        <v>159</v>
      </c>
      <c r="B24" s="105"/>
      <c r="C24" s="105"/>
      <c r="D24" s="105"/>
      <c r="E24" s="73"/>
      <c r="F24" s="116" t="s">
        <v>160</v>
      </c>
      <c r="G24" s="105"/>
      <c r="H24" s="105"/>
      <c r="I24" s="105"/>
      <c r="J24" s="73"/>
      <c r="K24" s="73"/>
      <c r="L24" s="73"/>
      <c r="M24" s="73"/>
    </row>
    <row r="25" spans="1:26" ht="15.75" customHeight="1" x14ac:dyDescent="0.3">
      <c r="A25" s="73"/>
      <c r="B25" s="73"/>
      <c r="C25" s="73"/>
      <c r="D25" s="73"/>
      <c r="E25" s="73"/>
      <c r="J25" s="73"/>
      <c r="K25" s="73"/>
      <c r="L25" s="73"/>
      <c r="M25" s="73"/>
    </row>
    <row r="26" spans="1:26" ht="15.75" customHeight="1" x14ac:dyDescent="0.3">
      <c r="A26" s="73"/>
      <c r="B26" s="73"/>
      <c r="C26" s="73"/>
      <c r="D26" s="73"/>
      <c r="E26" s="73"/>
      <c r="F26" s="73"/>
      <c r="G26" s="73"/>
      <c r="H26" s="73"/>
      <c r="I26" s="73"/>
      <c r="J26" s="73"/>
      <c r="K26" s="73"/>
      <c r="L26" s="73"/>
      <c r="M26" s="73"/>
    </row>
    <row r="27" spans="1:26" ht="15.75" customHeight="1" x14ac:dyDescent="0.3">
      <c r="A27" s="73"/>
      <c r="B27" s="73"/>
      <c r="C27" s="73"/>
      <c r="D27" s="73"/>
      <c r="E27" s="73"/>
      <c r="F27" s="73"/>
      <c r="G27" s="73"/>
      <c r="H27" s="73"/>
      <c r="I27" s="73"/>
      <c r="J27" s="73"/>
      <c r="K27" s="73"/>
      <c r="L27" s="73"/>
      <c r="M27" s="73"/>
    </row>
    <row r="28" spans="1:26" ht="58.8" customHeight="1" x14ac:dyDescent="0.25">
      <c r="A28" s="115" t="s">
        <v>161</v>
      </c>
      <c r="B28" s="105"/>
      <c r="C28" s="105"/>
      <c r="D28" s="105"/>
      <c r="E28" s="9"/>
      <c r="F28" s="115" t="s">
        <v>162</v>
      </c>
      <c r="G28" s="105"/>
      <c r="H28" s="105"/>
      <c r="I28" s="105"/>
      <c r="J28" s="74"/>
      <c r="K28" s="74"/>
      <c r="L28" s="74"/>
      <c r="M28" s="74"/>
      <c r="N28" s="9"/>
      <c r="O28" s="9"/>
      <c r="P28" s="9"/>
      <c r="Q28" s="9"/>
      <c r="R28" s="9"/>
      <c r="S28" s="9"/>
      <c r="T28" s="9"/>
      <c r="U28" s="9"/>
      <c r="V28" s="9"/>
      <c r="W28" s="9"/>
      <c r="X28" s="9"/>
      <c r="Y28" s="9"/>
      <c r="Z28" s="9"/>
    </row>
    <row r="29" spans="1:26" ht="27.6" x14ac:dyDescent="0.25">
      <c r="A29" s="74"/>
      <c r="B29" s="83" t="s">
        <v>163</v>
      </c>
      <c r="C29" s="22" t="s">
        <v>164</v>
      </c>
      <c r="D29" s="22" t="s">
        <v>165</v>
      </c>
      <c r="E29" s="9"/>
      <c r="F29" s="74"/>
      <c r="G29" s="83" t="s">
        <v>163</v>
      </c>
      <c r="H29" s="22" t="s">
        <v>164</v>
      </c>
      <c r="I29" s="22" t="s">
        <v>165</v>
      </c>
      <c r="J29" s="74"/>
      <c r="K29" s="74"/>
      <c r="L29" s="74"/>
      <c r="M29" s="74"/>
      <c r="N29" s="9"/>
      <c r="O29" s="9"/>
      <c r="P29" s="9"/>
      <c r="Q29" s="9"/>
      <c r="R29" s="9"/>
      <c r="S29" s="9"/>
      <c r="T29" s="9"/>
      <c r="U29" s="9"/>
      <c r="V29" s="9"/>
      <c r="W29" s="9"/>
      <c r="X29" s="9"/>
      <c r="Y29" s="9"/>
      <c r="Z29" s="9"/>
    </row>
    <row r="30" spans="1:26" ht="15.75" customHeight="1" x14ac:dyDescent="0.3">
      <c r="A30" s="77" t="s">
        <v>41</v>
      </c>
      <c r="B30" s="78">
        <v>29509.58</v>
      </c>
      <c r="C30" s="78">
        <f>'Gasto en facturas por CCAA'!B3</f>
        <v>17813.68</v>
      </c>
      <c r="D30" s="78">
        <f t="shared" ref="D30:D49" si="1">(C30*100)/B30</f>
        <v>60.365752409895357</v>
      </c>
      <c r="F30" s="77" t="s">
        <v>44</v>
      </c>
      <c r="G30" s="78">
        <v>35736.49</v>
      </c>
      <c r="H30" s="78">
        <f>'Gasto en facturas por CCAA'!B6</f>
        <v>23719.750000000004</v>
      </c>
      <c r="I30" s="78">
        <f t="shared" ref="I30:I49" si="2">(H30*100)/G30</f>
        <v>66.374033935621569</v>
      </c>
      <c r="J30" s="73"/>
      <c r="K30" s="73"/>
      <c r="L30" s="73"/>
      <c r="M30" s="73"/>
    </row>
    <row r="31" spans="1:26" ht="15.75" customHeight="1" x14ac:dyDescent="0.3">
      <c r="A31" s="77" t="s">
        <v>42</v>
      </c>
      <c r="B31" s="78">
        <v>31480.7</v>
      </c>
      <c r="C31" s="78">
        <f>'Gasto en facturas por CCAA'!B4</f>
        <v>17935.36</v>
      </c>
      <c r="D31" s="78">
        <f t="shared" si="1"/>
        <v>56.972557789375713</v>
      </c>
      <c r="F31" s="77" t="s">
        <v>55</v>
      </c>
      <c r="G31" s="78">
        <v>28273.64</v>
      </c>
      <c r="H31" s="78">
        <f>'Gasto en facturas por CCAA'!B17</f>
        <v>18220.86</v>
      </c>
      <c r="I31" s="78">
        <f t="shared" si="2"/>
        <v>64.444691238906628</v>
      </c>
      <c r="J31" s="73"/>
      <c r="K31" s="73"/>
      <c r="L31" s="73"/>
      <c r="M31" s="73"/>
    </row>
    <row r="32" spans="1:26" ht="15.75" customHeight="1" x14ac:dyDescent="0.3">
      <c r="A32" s="77" t="s">
        <v>43</v>
      </c>
      <c r="B32" s="78">
        <v>29251.91</v>
      </c>
      <c r="C32" s="78">
        <f>'Gasto en facturas por CCAA'!B5</f>
        <v>16023.580000000002</v>
      </c>
      <c r="D32" s="78">
        <f t="shared" si="1"/>
        <v>54.777893135867032</v>
      </c>
      <c r="F32" s="77" t="s">
        <v>45</v>
      </c>
      <c r="G32" s="78">
        <v>27489.84</v>
      </c>
      <c r="H32" s="78">
        <f>'Gasto en facturas por CCAA'!B7</f>
        <v>16987.519999999997</v>
      </c>
      <c r="I32" s="78">
        <f t="shared" si="2"/>
        <v>61.795630676642709</v>
      </c>
      <c r="J32" s="73"/>
      <c r="K32" s="73"/>
      <c r="L32" s="73"/>
      <c r="M32" s="73"/>
    </row>
    <row r="33" spans="1:13" ht="15.75" customHeight="1" x14ac:dyDescent="0.3">
      <c r="A33" s="77" t="s">
        <v>44</v>
      </c>
      <c r="B33" s="78">
        <v>35736.49</v>
      </c>
      <c r="C33" s="78">
        <f>'Gasto en facturas por CCAA'!B6</f>
        <v>23719.750000000004</v>
      </c>
      <c r="D33" s="78">
        <f t="shared" si="1"/>
        <v>66.374033935621569</v>
      </c>
      <c r="F33" s="77" t="s">
        <v>54</v>
      </c>
      <c r="G33" s="78">
        <v>36197.93</v>
      </c>
      <c r="H33" s="78">
        <f>'Gasto en facturas por CCAA'!B16</f>
        <v>22281.460000000003</v>
      </c>
      <c r="I33" s="78">
        <f t="shared" si="2"/>
        <v>61.554514305099779</v>
      </c>
      <c r="J33" s="73"/>
      <c r="K33" s="73"/>
      <c r="L33" s="73"/>
      <c r="M33" s="73"/>
    </row>
    <row r="34" spans="1:13" ht="15.75" customHeight="1" x14ac:dyDescent="0.3">
      <c r="A34" s="77" t="s">
        <v>45</v>
      </c>
      <c r="B34" s="78">
        <v>27489.84</v>
      </c>
      <c r="C34" s="78">
        <f>'Gasto en facturas por CCAA'!B7</f>
        <v>16987.519999999997</v>
      </c>
      <c r="D34" s="78">
        <f t="shared" si="1"/>
        <v>61.795630676642709</v>
      </c>
      <c r="F34" s="77" t="s">
        <v>41</v>
      </c>
      <c r="G34" s="78">
        <v>29509.58</v>
      </c>
      <c r="H34" s="78">
        <f>'Gasto en facturas por CCAA'!B3</f>
        <v>17813.68</v>
      </c>
      <c r="I34" s="78">
        <f t="shared" si="2"/>
        <v>60.365752409895357</v>
      </c>
      <c r="J34" s="73"/>
      <c r="K34" s="73"/>
      <c r="L34" s="73"/>
      <c r="M34" s="73"/>
    </row>
    <row r="35" spans="1:13" ht="15.75" customHeight="1" x14ac:dyDescent="0.3">
      <c r="A35" s="77" t="s">
        <v>46</v>
      </c>
      <c r="B35" s="78">
        <v>28965.13</v>
      </c>
      <c r="C35" s="78">
        <f>'Gasto en facturas por CCAA'!B8</f>
        <v>16290.650000000001</v>
      </c>
      <c r="D35" s="78">
        <f t="shared" si="1"/>
        <v>56.242281667646587</v>
      </c>
      <c r="F35" s="77" t="s">
        <v>49</v>
      </c>
      <c r="G35" s="78">
        <v>33084.980000000003</v>
      </c>
      <c r="H35" s="78">
        <f>'Gasto en facturas por CCAA'!B11</f>
        <v>19578.060000000001</v>
      </c>
      <c r="I35" s="78">
        <f t="shared" si="2"/>
        <v>59.17506977486461</v>
      </c>
      <c r="J35" s="73"/>
      <c r="K35" s="73"/>
      <c r="L35" s="73"/>
      <c r="M35" s="73"/>
    </row>
    <row r="36" spans="1:13" ht="15.75" customHeight="1" x14ac:dyDescent="0.3">
      <c r="A36" s="77" t="s">
        <v>47</v>
      </c>
      <c r="B36" s="78">
        <v>27632.73</v>
      </c>
      <c r="C36" s="78">
        <f>'Gasto en facturas por CCAA'!B9</f>
        <v>15682.310000000001</v>
      </c>
      <c r="D36" s="78">
        <f t="shared" si="1"/>
        <v>56.752662512896855</v>
      </c>
      <c r="F36" s="80" t="s">
        <v>60</v>
      </c>
      <c r="G36" s="81">
        <v>31567.71</v>
      </c>
      <c r="H36" s="81">
        <f>'Gasto en facturas por CCAA'!B22</f>
        <v>18461.02</v>
      </c>
      <c r="I36" s="81">
        <f t="shared" si="2"/>
        <v>58.48070702626196</v>
      </c>
      <c r="J36" s="73"/>
      <c r="K36" s="73"/>
      <c r="L36" s="73"/>
      <c r="M36" s="73"/>
    </row>
    <row r="37" spans="1:13" ht="15.75" customHeight="1" x14ac:dyDescent="0.3">
      <c r="A37" s="77" t="s">
        <v>48</v>
      </c>
      <c r="B37" s="78">
        <v>29850</v>
      </c>
      <c r="C37" s="78">
        <f>'Gasto en facturas por CCAA'!B10</f>
        <v>15836.61</v>
      </c>
      <c r="D37" s="78">
        <f t="shared" si="1"/>
        <v>53.053969849246229</v>
      </c>
      <c r="F37" s="77" t="s">
        <v>52</v>
      </c>
      <c r="G37" s="78">
        <v>26634.720000000001</v>
      </c>
      <c r="H37" s="78">
        <f>'Gasto en facturas por CCAA'!B14</f>
        <v>15351.740000000002</v>
      </c>
      <c r="I37" s="78">
        <f t="shared" si="2"/>
        <v>57.638075414346396</v>
      </c>
      <c r="J37" s="73"/>
      <c r="K37" s="73"/>
      <c r="L37" s="73"/>
      <c r="M37" s="73"/>
    </row>
    <row r="38" spans="1:13" ht="15.75" customHeight="1" x14ac:dyDescent="0.3">
      <c r="A38" s="77" t="s">
        <v>49</v>
      </c>
      <c r="B38" s="78">
        <v>33084.980000000003</v>
      </c>
      <c r="C38" s="78">
        <f>'Gasto en facturas por CCAA'!B11</f>
        <v>19578.060000000001</v>
      </c>
      <c r="D38" s="78">
        <f t="shared" si="1"/>
        <v>59.17506977486461</v>
      </c>
      <c r="F38" s="77" t="s">
        <v>42</v>
      </c>
      <c r="G38" s="78">
        <v>31480.7</v>
      </c>
      <c r="H38" s="78">
        <f>'Gasto en facturas por CCAA'!B4</f>
        <v>17935.36</v>
      </c>
      <c r="I38" s="78">
        <f t="shared" si="2"/>
        <v>56.972557789375713</v>
      </c>
      <c r="J38" s="73"/>
      <c r="K38" s="73"/>
      <c r="L38" s="73"/>
      <c r="M38" s="73"/>
    </row>
    <row r="39" spans="1:13" ht="15.75" customHeight="1" x14ac:dyDescent="0.3">
      <c r="A39" s="77" t="s">
        <v>50</v>
      </c>
      <c r="B39" s="78">
        <v>32291.31</v>
      </c>
      <c r="C39" s="78">
        <f>'Gasto en facturas por CCAA'!B12</f>
        <v>16594.8</v>
      </c>
      <c r="D39" s="78">
        <f t="shared" si="1"/>
        <v>51.39091600805294</v>
      </c>
      <c r="F39" s="77" t="s">
        <v>47</v>
      </c>
      <c r="G39" s="78">
        <v>27632.73</v>
      </c>
      <c r="H39" s="78">
        <f>'Gasto en facturas por CCAA'!B9</f>
        <v>15682.310000000001</v>
      </c>
      <c r="I39" s="78">
        <f t="shared" si="2"/>
        <v>56.752662512896855</v>
      </c>
      <c r="J39" s="73"/>
      <c r="K39" s="73"/>
      <c r="L39" s="73"/>
      <c r="M39" s="73"/>
    </row>
    <row r="40" spans="1:13" ht="15.75" customHeight="1" x14ac:dyDescent="0.3">
      <c r="A40" s="77" t="s">
        <v>51</v>
      </c>
      <c r="B40" s="78">
        <v>29969.08</v>
      </c>
      <c r="C40" s="78">
        <f>'Gasto en facturas por CCAA'!B13</f>
        <v>16328.970000000001</v>
      </c>
      <c r="D40" s="78">
        <f t="shared" si="1"/>
        <v>54.486056962709561</v>
      </c>
      <c r="E40" s="84"/>
      <c r="F40" s="77" t="s">
        <v>46</v>
      </c>
      <c r="G40" s="78">
        <v>28965.13</v>
      </c>
      <c r="H40" s="78">
        <f>'Gasto en facturas por CCAA'!B8</f>
        <v>16290.650000000001</v>
      </c>
      <c r="I40" s="78">
        <f t="shared" si="2"/>
        <v>56.242281667646587</v>
      </c>
      <c r="J40" s="73"/>
      <c r="K40" s="73"/>
      <c r="L40" s="73"/>
      <c r="M40" s="73"/>
    </row>
    <row r="41" spans="1:13" ht="15.75" customHeight="1" x14ac:dyDescent="0.3">
      <c r="A41" s="77" t="s">
        <v>52</v>
      </c>
      <c r="B41" s="78">
        <v>26634.720000000001</v>
      </c>
      <c r="C41" s="78">
        <f>'Gasto en facturas por CCAA'!B14</f>
        <v>15351.740000000002</v>
      </c>
      <c r="D41" s="78">
        <f t="shared" si="1"/>
        <v>57.638075414346396</v>
      </c>
      <c r="F41" s="77" t="s">
        <v>53</v>
      </c>
      <c r="G41" s="78">
        <v>31115.19</v>
      </c>
      <c r="H41" s="78">
        <f>'Gasto en facturas por CCAA'!B15</f>
        <v>17058.98</v>
      </c>
      <c r="I41" s="78">
        <f t="shared" si="2"/>
        <v>54.825247732699047</v>
      </c>
      <c r="J41" s="73"/>
      <c r="K41" s="73"/>
      <c r="L41" s="73"/>
      <c r="M41" s="73"/>
    </row>
    <row r="42" spans="1:13" ht="15.75" customHeight="1" x14ac:dyDescent="0.3">
      <c r="A42" s="77" t="s">
        <v>53</v>
      </c>
      <c r="B42" s="78">
        <v>31115.19</v>
      </c>
      <c r="C42" s="78">
        <f>'Gasto en facturas por CCAA'!B15</f>
        <v>17058.98</v>
      </c>
      <c r="D42" s="78">
        <f t="shared" si="1"/>
        <v>54.825247732699047</v>
      </c>
      <c r="F42" s="77" t="s">
        <v>43</v>
      </c>
      <c r="G42" s="78">
        <v>29251.91</v>
      </c>
      <c r="H42" s="78">
        <f>'Gasto en facturas por CCAA'!B5</f>
        <v>16023.580000000002</v>
      </c>
      <c r="I42" s="78">
        <f t="shared" si="2"/>
        <v>54.777893135867032</v>
      </c>
      <c r="J42" s="73"/>
      <c r="K42" s="73"/>
      <c r="L42" s="73"/>
      <c r="M42" s="73"/>
    </row>
    <row r="43" spans="1:13" ht="15.75" customHeight="1" x14ac:dyDescent="0.3">
      <c r="A43" s="77" t="s">
        <v>54</v>
      </c>
      <c r="B43" s="78">
        <v>36197.93</v>
      </c>
      <c r="C43" s="78">
        <f>'Gasto en facturas por CCAA'!B16</f>
        <v>22281.460000000003</v>
      </c>
      <c r="D43" s="78">
        <f t="shared" si="1"/>
        <v>61.554514305099779</v>
      </c>
      <c r="F43" s="77" t="s">
        <v>51</v>
      </c>
      <c r="G43" s="78">
        <v>29969.08</v>
      </c>
      <c r="H43" s="78">
        <f>'Gasto en facturas por CCAA'!B13</f>
        <v>16328.970000000001</v>
      </c>
      <c r="I43" s="78">
        <f t="shared" si="2"/>
        <v>54.486056962709561</v>
      </c>
      <c r="J43" s="73"/>
      <c r="K43" s="73"/>
      <c r="L43" s="73"/>
      <c r="M43" s="73"/>
    </row>
    <row r="44" spans="1:13" ht="15.75" customHeight="1" x14ac:dyDescent="0.3">
      <c r="A44" s="77" t="s">
        <v>55</v>
      </c>
      <c r="B44" s="78">
        <v>28273.64</v>
      </c>
      <c r="C44" s="78">
        <f>'Gasto en facturas por CCAA'!B17</f>
        <v>18220.86</v>
      </c>
      <c r="D44" s="78">
        <f t="shared" si="1"/>
        <v>64.444691238906628</v>
      </c>
      <c r="F44" s="77" t="s">
        <v>58</v>
      </c>
      <c r="G44" s="78">
        <v>35454.959999999999</v>
      </c>
      <c r="H44" s="78">
        <f>'Gasto en facturas por CCAA'!B20</f>
        <v>19081.07</v>
      </c>
      <c r="I44" s="78">
        <f t="shared" si="2"/>
        <v>53.81777331013771</v>
      </c>
      <c r="J44" s="73"/>
      <c r="K44" s="73"/>
      <c r="L44" s="73"/>
      <c r="M44" s="73"/>
    </row>
    <row r="45" spans="1:13" ht="15.75" customHeight="1" x14ac:dyDescent="0.3">
      <c r="A45" s="77" t="s">
        <v>56</v>
      </c>
      <c r="B45" s="78">
        <v>31456.52</v>
      </c>
      <c r="C45" s="78">
        <f>'Gasto en facturas por CCAA'!B18</f>
        <v>14920.849999999999</v>
      </c>
      <c r="D45" s="78">
        <f t="shared" si="1"/>
        <v>47.433250721948895</v>
      </c>
      <c r="F45" s="77" t="s">
        <v>48</v>
      </c>
      <c r="G45" s="78">
        <v>29850</v>
      </c>
      <c r="H45" s="78">
        <f>'Gasto en facturas por CCAA'!B10</f>
        <v>15836.61</v>
      </c>
      <c r="I45" s="78">
        <f t="shared" si="2"/>
        <v>53.053969849246229</v>
      </c>
      <c r="J45" s="73"/>
      <c r="K45" s="73"/>
      <c r="L45" s="73"/>
      <c r="M45" s="73"/>
    </row>
    <row r="46" spans="1:13" ht="15.75" customHeight="1" x14ac:dyDescent="0.3">
      <c r="A46" s="77" t="s">
        <v>57</v>
      </c>
      <c r="B46" s="78">
        <v>35029.480000000003</v>
      </c>
      <c r="C46" s="78">
        <f>'Gasto en facturas por CCAA'!B19</f>
        <v>18180.939999999999</v>
      </c>
      <c r="D46" s="78">
        <f t="shared" si="1"/>
        <v>51.901826689976545</v>
      </c>
      <c r="F46" s="77" t="s">
        <v>59</v>
      </c>
      <c r="G46" s="78">
        <v>29320.94</v>
      </c>
      <c r="H46" s="78">
        <f>'Gasto en facturas por CCAA'!B21</f>
        <v>15540.57</v>
      </c>
      <c r="I46" s="78">
        <f t="shared" si="2"/>
        <v>53.001609088930984</v>
      </c>
      <c r="J46" s="73"/>
      <c r="K46" s="73"/>
      <c r="L46" s="73"/>
      <c r="M46" s="73"/>
    </row>
    <row r="47" spans="1:13" ht="15.75" customHeight="1" x14ac:dyDescent="0.3">
      <c r="A47" s="77" t="s">
        <v>58</v>
      </c>
      <c r="B47" s="78">
        <v>35454.959999999999</v>
      </c>
      <c r="C47" s="78">
        <f>'Gasto en facturas por CCAA'!B20</f>
        <v>19081.07</v>
      </c>
      <c r="D47" s="78">
        <f t="shared" si="1"/>
        <v>53.81777331013771</v>
      </c>
      <c r="F47" s="77" t="s">
        <v>57</v>
      </c>
      <c r="G47" s="78">
        <v>35029.480000000003</v>
      </c>
      <c r="H47" s="78">
        <f>'Gasto en facturas por CCAA'!B19</f>
        <v>18180.939999999999</v>
      </c>
      <c r="I47" s="78">
        <f t="shared" si="2"/>
        <v>51.901826689976545</v>
      </c>
      <c r="J47" s="73"/>
      <c r="K47" s="73"/>
      <c r="L47" s="73"/>
      <c r="M47" s="73"/>
    </row>
    <row r="48" spans="1:13" ht="15.75" customHeight="1" x14ac:dyDescent="0.3">
      <c r="A48" s="77" t="s">
        <v>59</v>
      </c>
      <c r="B48" s="78">
        <v>29320.94</v>
      </c>
      <c r="C48" s="78">
        <f>'Gasto en facturas por CCAA'!B21</f>
        <v>15540.57</v>
      </c>
      <c r="D48" s="78">
        <f t="shared" si="1"/>
        <v>53.001609088930984</v>
      </c>
      <c r="F48" s="77" t="s">
        <v>50</v>
      </c>
      <c r="G48" s="78">
        <v>32291.31</v>
      </c>
      <c r="H48" s="78">
        <f>'Gasto en facturas por CCAA'!B12</f>
        <v>16594.8</v>
      </c>
      <c r="I48" s="78">
        <f t="shared" si="2"/>
        <v>51.39091600805294</v>
      </c>
      <c r="J48" s="73"/>
      <c r="K48" s="73"/>
      <c r="L48" s="73"/>
      <c r="M48" s="73"/>
    </row>
    <row r="49" spans="1:26" ht="15.75" customHeight="1" x14ac:dyDescent="0.3">
      <c r="A49" s="80" t="s">
        <v>60</v>
      </c>
      <c r="B49" s="81">
        <v>31567.71</v>
      </c>
      <c r="C49" s="81">
        <f>'Gasto en facturas por CCAA'!B22</f>
        <v>18461.02</v>
      </c>
      <c r="D49" s="81">
        <f t="shared" si="1"/>
        <v>58.48070702626196</v>
      </c>
      <c r="F49" s="77" t="s">
        <v>56</v>
      </c>
      <c r="G49" s="78">
        <v>31456.52</v>
      </c>
      <c r="H49" s="78">
        <f>'Gasto en facturas por CCAA'!B18</f>
        <v>14920.849999999999</v>
      </c>
      <c r="I49" s="78">
        <f t="shared" si="2"/>
        <v>47.433250721948895</v>
      </c>
      <c r="J49" s="73"/>
      <c r="K49" s="73"/>
      <c r="L49" s="73"/>
      <c r="M49" s="73"/>
    </row>
    <row r="50" spans="1:26" ht="92.25" customHeight="1" x14ac:dyDescent="0.25">
      <c r="A50" s="113" t="s">
        <v>166</v>
      </c>
      <c r="B50" s="109"/>
      <c r="C50" s="109"/>
      <c r="D50" s="109"/>
      <c r="E50" s="7"/>
      <c r="F50" s="113" t="s">
        <v>167</v>
      </c>
      <c r="G50" s="109"/>
      <c r="H50" s="109"/>
      <c r="I50" s="109"/>
      <c r="J50" s="76"/>
      <c r="K50" s="76"/>
      <c r="L50" s="76"/>
      <c r="M50" s="76"/>
      <c r="N50" s="7"/>
      <c r="O50" s="7"/>
      <c r="P50" s="7"/>
      <c r="Q50" s="7"/>
      <c r="R50" s="7"/>
      <c r="S50" s="7"/>
      <c r="T50" s="7"/>
      <c r="U50" s="7"/>
      <c r="V50" s="7"/>
      <c r="W50" s="7"/>
      <c r="X50" s="7"/>
      <c r="Y50" s="7"/>
      <c r="Z50" s="7"/>
    </row>
    <row r="51" spans="1:26" ht="15.75" customHeight="1" x14ac:dyDescent="0.3">
      <c r="A51" s="73"/>
      <c r="B51" s="73"/>
      <c r="C51" s="73"/>
      <c r="D51" s="73"/>
      <c r="E51" s="73"/>
      <c r="F51" s="73"/>
      <c r="G51" s="73"/>
      <c r="H51" s="73"/>
      <c r="I51" s="73"/>
      <c r="J51" s="73"/>
      <c r="K51" s="73"/>
      <c r="L51" s="73"/>
      <c r="M51" s="73"/>
    </row>
    <row r="52" spans="1:26" ht="15.75" customHeight="1" x14ac:dyDescent="0.3">
      <c r="B52" s="73"/>
      <c r="C52" s="73"/>
      <c r="D52" s="73"/>
      <c r="E52" s="73"/>
      <c r="F52" s="73"/>
      <c r="G52" s="73"/>
      <c r="H52" s="73"/>
      <c r="I52" s="73"/>
      <c r="J52" s="73"/>
      <c r="K52" s="73"/>
      <c r="L52" s="73"/>
      <c r="M52" s="73"/>
    </row>
    <row r="53" spans="1:26" ht="30.75" customHeight="1" x14ac:dyDescent="0.3">
      <c r="A53" s="107" t="s">
        <v>168</v>
      </c>
      <c r="B53" s="105"/>
      <c r="C53" s="105"/>
      <c r="D53" s="105"/>
      <c r="E53" s="105"/>
      <c r="F53" s="73"/>
      <c r="G53" s="107" t="s">
        <v>169</v>
      </c>
      <c r="H53" s="105"/>
      <c r="I53" s="105"/>
      <c r="J53" s="105"/>
      <c r="K53" s="105"/>
      <c r="L53" s="73"/>
      <c r="M53" s="73"/>
    </row>
    <row r="54" spans="1:26" ht="15.75" customHeight="1" x14ac:dyDescent="0.3">
      <c r="A54" s="85" t="s">
        <v>40</v>
      </c>
      <c r="B54" s="85" t="s">
        <v>170</v>
      </c>
      <c r="C54" s="85" t="s">
        <v>171</v>
      </c>
      <c r="D54" s="85" t="s">
        <v>172</v>
      </c>
      <c r="E54" s="85" t="s">
        <v>173</v>
      </c>
      <c r="F54" s="73"/>
      <c r="G54" s="85" t="s">
        <v>40</v>
      </c>
      <c r="H54" s="85" t="s">
        <v>170</v>
      </c>
      <c r="I54" s="85" t="s">
        <v>171</v>
      </c>
      <c r="J54" s="85" t="s">
        <v>172</v>
      </c>
      <c r="K54" s="85" t="s">
        <v>173</v>
      </c>
      <c r="L54" s="73"/>
      <c r="M54" s="73"/>
    </row>
    <row r="55" spans="1:26" ht="15.75" customHeight="1" x14ac:dyDescent="0.3">
      <c r="A55" s="86" t="s">
        <v>41</v>
      </c>
      <c r="B55" s="87">
        <v>14.5</v>
      </c>
      <c r="C55" s="87">
        <v>13.9</v>
      </c>
      <c r="D55" s="88">
        <f t="shared" ref="D55:D74" si="3">(B55-C55)*100/C55</f>
        <v>4.3165467625899252</v>
      </c>
      <c r="E55" s="89">
        <v>472366.5</v>
      </c>
      <c r="F55" s="73"/>
      <c r="G55" s="86" t="s">
        <v>55</v>
      </c>
      <c r="H55" s="87">
        <v>22.8</v>
      </c>
      <c r="I55" s="87">
        <v>3.4</v>
      </c>
      <c r="J55" s="87">
        <v>570.6</v>
      </c>
      <c r="K55" s="89">
        <v>6042</v>
      </c>
      <c r="L55" s="73"/>
      <c r="M55" s="73"/>
    </row>
    <row r="56" spans="1:26" ht="15.75" customHeight="1" x14ac:dyDescent="0.3">
      <c r="A56" s="86" t="s">
        <v>42</v>
      </c>
      <c r="B56" s="87">
        <v>7.5</v>
      </c>
      <c r="C56" s="87">
        <v>4</v>
      </c>
      <c r="D56" s="88">
        <f t="shared" si="3"/>
        <v>87.5</v>
      </c>
      <c r="E56" s="89">
        <v>40755</v>
      </c>
      <c r="F56" s="73"/>
      <c r="G56" s="86" t="s">
        <v>52</v>
      </c>
      <c r="H56" s="87">
        <v>11.8</v>
      </c>
      <c r="I56" s="87">
        <v>6.1</v>
      </c>
      <c r="J56" s="87">
        <v>93.4</v>
      </c>
      <c r="K56" s="89">
        <v>51011.4</v>
      </c>
      <c r="L56" s="73"/>
      <c r="M56" s="73"/>
    </row>
    <row r="57" spans="1:26" ht="15.75" customHeight="1" x14ac:dyDescent="0.3">
      <c r="A57" s="86" t="s">
        <v>43</v>
      </c>
      <c r="B57" s="87">
        <v>6.7</v>
      </c>
      <c r="C57" s="87">
        <v>5.0999999999999996</v>
      </c>
      <c r="D57" s="88">
        <f t="shared" si="3"/>
        <v>31.372549019607856</v>
      </c>
      <c r="E57" s="89">
        <v>30518.5</v>
      </c>
      <c r="F57" s="73"/>
      <c r="G57" s="86" t="s">
        <v>45</v>
      </c>
      <c r="H57" s="87">
        <v>17.5</v>
      </c>
      <c r="I57" s="87">
        <v>9.3000000000000007</v>
      </c>
      <c r="J57" s="87">
        <v>88.2</v>
      </c>
      <c r="K57" s="89">
        <v>150692.5</v>
      </c>
      <c r="L57" s="73"/>
      <c r="M57" s="73"/>
    </row>
    <row r="58" spans="1:26" ht="15.75" customHeight="1" x14ac:dyDescent="0.3">
      <c r="A58" s="86" t="s">
        <v>44</v>
      </c>
      <c r="B58" s="87">
        <v>19.100000000000001</v>
      </c>
      <c r="C58" s="87">
        <v>17.5</v>
      </c>
      <c r="D58" s="88">
        <f t="shared" si="3"/>
        <v>9.1428571428571512</v>
      </c>
      <c r="E58" s="89">
        <v>88165.6</v>
      </c>
      <c r="F58" s="73"/>
      <c r="G58" s="86" t="s">
        <v>42</v>
      </c>
      <c r="H58" s="87">
        <v>7.5</v>
      </c>
      <c r="I58" s="87">
        <v>4</v>
      </c>
      <c r="J58" s="87">
        <v>87.5</v>
      </c>
      <c r="K58" s="89">
        <v>40755</v>
      </c>
      <c r="L58" s="73"/>
      <c r="M58" s="73"/>
    </row>
    <row r="59" spans="1:26" ht="15.75" customHeight="1" x14ac:dyDescent="0.3">
      <c r="A59" s="86" t="s">
        <v>45</v>
      </c>
      <c r="B59" s="87">
        <v>17.5</v>
      </c>
      <c r="C59" s="87">
        <v>9.3000000000000007</v>
      </c>
      <c r="D59" s="88">
        <f t="shared" si="3"/>
        <v>88.172043010752674</v>
      </c>
      <c r="E59" s="89">
        <v>150692.5</v>
      </c>
      <c r="F59" s="73"/>
      <c r="G59" s="86" t="s">
        <v>57</v>
      </c>
      <c r="H59" s="87">
        <v>9.3000000000000007</v>
      </c>
      <c r="I59" s="87">
        <v>5.5</v>
      </c>
      <c r="J59" s="87">
        <v>69.099999999999994</v>
      </c>
      <c r="K59" s="89">
        <v>24068.400000000001</v>
      </c>
      <c r="L59" s="73"/>
      <c r="M59" s="73"/>
    </row>
    <row r="60" spans="1:26" ht="15.75" customHeight="1" x14ac:dyDescent="0.3">
      <c r="A60" s="86" t="s">
        <v>46</v>
      </c>
      <c r="B60" s="87">
        <v>4.8</v>
      </c>
      <c r="C60" s="87">
        <v>3.1</v>
      </c>
      <c r="D60" s="88">
        <f t="shared" si="3"/>
        <v>54.838709677419345</v>
      </c>
      <c r="E60" s="89">
        <v>11668.8</v>
      </c>
      <c r="F60" s="73"/>
      <c r="G60" s="86" t="s">
        <v>47</v>
      </c>
      <c r="H60" s="87">
        <v>12.6</v>
      </c>
      <c r="I60" s="87">
        <v>8</v>
      </c>
      <c r="J60" s="87">
        <v>57.5</v>
      </c>
      <c r="K60" s="89">
        <v>99527.4</v>
      </c>
      <c r="L60" s="73"/>
      <c r="M60" s="73"/>
    </row>
    <row r="61" spans="1:26" ht="15.75" customHeight="1" x14ac:dyDescent="0.3">
      <c r="A61" s="86" t="s">
        <v>47</v>
      </c>
      <c r="B61" s="87">
        <v>12.6</v>
      </c>
      <c r="C61" s="87">
        <v>8</v>
      </c>
      <c r="D61" s="88">
        <f t="shared" si="3"/>
        <v>57.499999999999993</v>
      </c>
      <c r="E61" s="89">
        <v>99527.4</v>
      </c>
      <c r="F61" s="73"/>
      <c r="G61" s="86" t="s">
        <v>46</v>
      </c>
      <c r="H61" s="87">
        <v>4.8</v>
      </c>
      <c r="I61" s="87">
        <v>3.1</v>
      </c>
      <c r="J61" s="87">
        <v>54.8</v>
      </c>
      <c r="K61" s="89">
        <v>11668.8</v>
      </c>
      <c r="L61" s="73"/>
      <c r="M61" s="73"/>
    </row>
    <row r="62" spans="1:26" ht="15.75" customHeight="1" x14ac:dyDescent="0.3">
      <c r="A62" s="86" t="s">
        <v>48</v>
      </c>
      <c r="B62" s="87">
        <v>8.5</v>
      </c>
      <c r="C62" s="87">
        <v>6.4</v>
      </c>
      <c r="D62" s="88">
        <f t="shared" si="3"/>
        <v>32.812499999999993</v>
      </c>
      <c r="E62" s="89">
        <v>86742.5</v>
      </c>
      <c r="F62" s="73"/>
      <c r="G62" s="86" t="s">
        <v>58</v>
      </c>
      <c r="H62" s="87">
        <v>5.7</v>
      </c>
      <c r="I62" s="87">
        <v>3.7</v>
      </c>
      <c r="J62" s="87">
        <v>54.1</v>
      </c>
      <c r="K62" s="89">
        <v>51932.7</v>
      </c>
      <c r="L62" s="73"/>
      <c r="M62" s="73"/>
    </row>
    <row r="63" spans="1:26" ht="15.75" customHeight="1" x14ac:dyDescent="0.3">
      <c r="A63" s="86" t="s">
        <v>49</v>
      </c>
      <c r="B63" s="87">
        <v>12.8</v>
      </c>
      <c r="C63" s="87">
        <v>12.4</v>
      </c>
      <c r="D63" s="88">
        <f t="shared" si="3"/>
        <v>3.2258064516129061</v>
      </c>
      <c r="E63" s="89">
        <v>388019.20000000001</v>
      </c>
      <c r="F63" s="73"/>
      <c r="G63" s="86" t="s">
        <v>54</v>
      </c>
      <c r="H63" s="87">
        <v>10.199999999999999</v>
      </c>
      <c r="I63" s="87">
        <v>6.8</v>
      </c>
      <c r="J63" s="87">
        <v>50</v>
      </c>
      <c r="K63" s="89">
        <v>267954</v>
      </c>
      <c r="L63" s="73"/>
      <c r="M63" s="73"/>
    </row>
    <row r="64" spans="1:26" ht="15.75" customHeight="1" x14ac:dyDescent="0.3">
      <c r="A64" s="86" t="s">
        <v>50</v>
      </c>
      <c r="B64" s="87">
        <v>22.1</v>
      </c>
      <c r="C64" s="87">
        <v>24.9</v>
      </c>
      <c r="D64" s="88">
        <f t="shared" si="3"/>
        <v>-11.244979919678704</v>
      </c>
      <c r="E64" s="89">
        <v>6033.3</v>
      </c>
      <c r="F64" s="73"/>
      <c r="G64" s="86" t="s">
        <v>48</v>
      </c>
      <c r="H64" s="87">
        <v>8.5</v>
      </c>
      <c r="I64" s="87">
        <v>6.4</v>
      </c>
      <c r="J64" s="87">
        <v>32.799999999999997</v>
      </c>
      <c r="K64" s="89">
        <v>86742.5</v>
      </c>
      <c r="L64" s="73"/>
      <c r="M64" s="73"/>
    </row>
    <row r="65" spans="1:13" ht="15.75" customHeight="1" x14ac:dyDescent="0.3">
      <c r="A65" s="86" t="s">
        <v>51</v>
      </c>
      <c r="B65" s="87">
        <v>10.8</v>
      </c>
      <c r="C65" s="87">
        <v>13.5</v>
      </c>
      <c r="D65" s="88">
        <f t="shared" si="3"/>
        <v>-19.999999999999996</v>
      </c>
      <c r="E65" s="89">
        <v>219186</v>
      </c>
      <c r="F65" s="73"/>
      <c r="G65" s="86" t="s">
        <v>43</v>
      </c>
      <c r="H65" s="87">
        <v>6.7</v>
      </c>
      <c r="I65" s="87">
        <v>5.0999999999999996</v>
      </c>
      <c r="J65" s="87">
        <v>31.4</v>
      </c>
      <c r="K65" s="89">
        <v>30518.5</v>
      </c>
      <c r="L65" s="73"/>
      <c r="M65" s="73"/>
    </row>
    <row r="66" spans="1:13" ht="15.75" customHeight="1" x14ac:dyDescent="0.3">
      <c r="A66" s="86" t="s">
        <v>52</v>
      </c>
      <c r="B66" s="87">
        <v>11.8</v>
      </c>
      <c r="C66" s="87">
        <v>6.1</v>
      </c>
      <c r="D66" s="88">
        <f t="shared" si="3"/>
        <v>93.442622950819697</v>
      </c>
      <c r="E66" s="89">
        <v>51011.4</v>
      </c>
      <c r="F66" s="73"/>
      <c r="G66" s="86" t="s">
        <v>53</v>
      </c>
      <c r="H66" s="87">
        <v>7.3</v>
      </c>
      <c r="I66" s="87">
        <v>6</v>
      </c>
      <c r="J66" s="87">
        <v>21.7</v>
      </c>
      <c r="K66" s="89">
        <v>80022.600000000006</v>
      </c>
      <c r="L66" s="73"/>
      <c r="M66" s="73"/>
    </row>
    <row r="67" spans="1:13" ht="15.75" customHeight="1" x14ac:dyDescent="0.3">
      <c r="A67" s="86" t="s">
        <v>53</v>
      </c>
      <c r="B67" s="87">
        <v>7.3</v>
      </c>
      <c r="C67" s="87">
        <v>6</v>
      </c>
      <c r="D67" s="88">
        <f t="shared" si="3"/>
        <v>21.666666666666661</v>
      </c>
      <c r="E67" s="89">
        <v>80022.600000000006</v>
      </c>
      <c r="F67" s="73"/>
      <c r="G67" s="90" t="s">
        <v>174</v>
      </c>
      <c r="H67" s="91">
        <v>11.6</v>
      </c>
      <c r="I67" s="91">
        <v>9.9</v>
      </c>
      <c r="J67" s="91">
        <v>17.2</v>
      </c>
      <c r="K67" s="92">
        <v>2175556.7999999998</v>
      </c>
      <c r="L67" s="73"/>
      <c r="M67" s="73"/>
    </row>
    <row r="68" spans="1:13" ht="15.75" customHeight="1" x14ac:dyDescent="0.3">
      <c r="A68" s="86" t="s">
        <v>54</v>
      </c>
      <c r="B68" s="87">
        <v>10.199999999999999</v>
      </c>
      <c r="C68" s="87">
        <v>6.8</v>
      </c>
      <c r="D68" s="88">
        <f t="shared" si="3"/>
        <v>49.999999999999993</v>
      </c>
      <c r="E68" s="89">
        <v>267954</v>
      </c>
      <c r="F68" s="73"/>
      <c r="G68" s="86" t="s">
        <v>44</v>
      </c>
      <c r="H68" s="87">
        <v>19.100000000000001</v>
      </c>
      <c r="I68" s="87">
        <v>17.5</v>
      </c>
      <c r="J68" s="87">
        <v>9.1</v>
      </c>
      <c r="K68" s="89">
        <v>88165.6</v>
      </c>
      <c r="L68" s="73"/>
      <c r="M68" s="73"/>
    </row>
    <row r="69" spans="1:13" ht="15.75" customHeight="1" x14ac:dyDescent="0.3">
      <c r="A69" s="86" t="s">
        <v>55</v>
      </c>
      <c r="B69" s="87">
        <v>22.8</v>
      </c>
      <c r="C69" s="87">
        <v>3.4</v>
      </c>
      <c r="D69" s="88">
        <f t="shared" si="3"/>
        <v>570.58823529411768</v>
      </c>
      <c r="E69" s="89">
        <v>6042</v>
      </c>
      <c r="F69" s="73"/>
      <c r="G69" s="86" t="s">
        <v>41</v>
      </c>
      <c r="H69" s="87">
        <v>14.5</v>
      </c>
      <c r="I69" s="87">
        <v>13.9</v>
      </c>
      <c r="J69" s="87">
        <v>4.3</v>
      </c>
      <c r="K69" s="89">
        <v>472366.5</v>
      </c>
      <c r="L69" s="73"/>
      <c r="M69" s="73"/>
    </row>
    <row r="70" spans="1:13" ht="15.75" customHeight="1" x14ac:dyDescent="0.3">
      <c r="A70" s="86" t="s">
        <v>56</v>
      </c>
      <c r="B70" s="87">
        <v>11.2</v>
      </c>
      <c r="C70" s="87">
        <v>12.6</v>
      </c>
      <c r="D70" s="88">
        <f t="shared" si="3"/>
        <v>-11.111111111111114</v>
      </c>
      <c r="E70" s="89">
        <v>61723.199999999997</v>
      </c>
      <c r="F70" s="73"/>
      <c r="G70" s="86" t="s">
        <v>49</v>
      </c>
      <c r="H70" s="87">
        <v>12.8</v>
      </c>
      <c r="I70" s="87">
        <v>12.4</v>
      </c>
      <c r="J70" s="87">
        <v>3.2</v>
      </c>
      <c r="K70" s="89">
        <v>388019.20000000001</v>
      </c>
      <c r="L70" s="73"/>
      <c r="M70" s="73"/>
    </row>
    <row r="71" spans="1:13" ht="15.75" customHeight="1" x14ac:dyDescent="0.3">
      <c r="A71" s="86" t="s">
        <v>57</v>
      </c>
      <c r="B71" s="87">
        <v>9.3000000000000007</v>
      </c>
      <c r="C71" s="87">
        <v>5.5</v>
      </c>
      <c r="D71" s="88">
        <f t="shared" si="3"/>
        <v>69.090909090909108</v>
      </c>
      <c r="E71" s="89">
        <v>24068.400000000001</v>
      </c>
      <c r="F71" s="73"/>
      <c r="G71" s="86" t="s">
        <v>56</v>
      </c>
      <c r="H71" s="87">
        <v>11.2</v>
      </c>
      <c r="I71" s="87">
        <v>12.6</v>
      </c>
      <c r="J71" s="87">
        <v>-11.1</v>
      </c>
      <c r="K71" s="89">
        <v>61723.199999999997</v>
      </c>
      <c r="L71" s="73"/>
      <c r="M71" s="73"/>
    </row>
    <row r="72" spans="1:13" ht="15.75" customHeight="1" x14ac:dyDescent="0.3">
      <c r="A72" s="86" t="s">
        <v>58</v>
      </c>
      <c r="B72" s="87">
        <v>5.7</v>
      </c>
      <c r="C72" s="87">
        <v>3.7</v>
      </c>
      <c r="D72" s="88">
        <f t="shared" si="3"/>
        <v>54.054054054054049</v>
      </c>
      <c r="E72" s="89">
        <v>51932.7</v>
      </c>
      <c r="F72" s="73"/>
      <c r="G72" s="86" t="s">
        <v>50</v>
      </c>
      <c r="H72" s="87">
        <v>22.1</v>
      </c>
      <c r="I72" s="87">
        <v>24.9</v>
      </c>
      <c r="J72" s="87">
        <v>-11.2</v>
      </c>
      <c r="K72" s="89">
        <v>6033.3</v>
      </c>
      <c r="L72" s="73"/>
      <c r="M72" s="73"/>
    </row>
    <row r="73" spans="1:13" ht="15.75" customHeight="1" x14ac:dyDescent="0.3">
      <c r="A73" s="86" t="s">
        <v>59</v>
      </c>
      <c r="B73" s="87">
        <v>6.7</v>
      </c>
      <c r="C73" s="87">
        <v>10.8</v>
      </c>
      <c r="D73" s="88">
        <f t="shared" si="3"/>
        <v>-37.962962962962969</v>
      </c>
      <c r="E73" s="89">
        <v>8763.6</v>
      </c>
      <c r="F73" s="73"/>
      <c r="G73" s="86" t="s">
        <v>51</v>
      </c>
      <c r="H73" s="87">
        <v>10.8</v>
      </c>
      <c r="I73" s="87">
        <v>13.5</v>
      </c>
      <c r="J73" s="87">
        <v>-20</v>
      </c>
      <c r="K73" s="89">
        <v>219186</v>
      </c>
      <c r="L73" s="73"/>
      <c r="M73" s="73"/>
    </row>
    <row r="74" spans="1:13" ht="15.75" customHeight="1" x14ac:dyDescent="0.3">
      <c r="A74" s="93" t="s">
        <v>174</v>
      </c>
      <c r="B74" s="94">
        <v>11.6</v>
      </c>
      <c r="C74" s="94">
        <v>9.9</v>
      </c>
      <c r="D74" s="95">
        <f t="shared" si="3"/>
        <v>17.171717171717166</v>
      </c>
      <c r="E74" s="96">
        <v>2175556.7999999998</v>
      </c>
      <c r="F74" s="73"/>
      <c r="G74" s="97" t="s">
        <v>59</v>
      </c>
      <c r="H74" s="98">
        <v>6.7</v>
      </c>
      <c r="I74" s="98">
        <v>10.8</v>
      </c>
      <c r="J74" s="98">
        <v>-38</v>
      </c>
      <c r="K74" s="99">
        <v>8763.6</v>
      </c>
      <c r="L74" s="73"/>
      <c r="M74" s="73"/>
    </row>
    <row r="75" spans="1:13" ht="41.25" customHeight="1" x14ac:dyDescent="0.3">
      <c r="A75" s="118" t="s">
        <v>175</v>
      </c>
      <c r="B75" s="119"/>
      <c r="C75" s="119"/>
      <c r="D75" s="119"/>
      <c r="E75" s="119"/>
      <c r="F75" s="73"/>
      <c r="G75" s="118" t="s">
        <v>176</v>
      </c>
      <c r="H75" s="119"/>
      <c r="I75" s="119"/>
      <c r="J75" s="119"/>
      <c r="K75" s="119"/>
      <c r="L75" s="73"/>
      <c r="M75" s="73"/>
    </row>
    <row r="76" spans="1:13" ht="15.75" customHeight="1" x14ac:dyDescent="0.3">
      <c r="A76" s="73"/>
      <c r="B76" s="73"/>
      <c r="C76" s="73"/>
      <c r="D76" s="73"/>
      <c r="E76" s="73"/>
      <c r="F76" s="73"/>
      <c r="G76" s="73"/>
      <c r="H76" s="73"/>
      <c r="I76" s="73"/>
      <c r="J76" s="73"/>
      <c r="K76" s="73"/>
      <c r="L76" s="73"/>
      <c r="M76" s="73"/>
    </row>
    <row r="77" spans="1:13" ht="15.75" customHeight="1" x14ac:dyDescent="0.3">
      <c r="A77" s="100"/>
      <c r="B77" s="73"/>
      <c r="C77" s="73"/>
      <c r="D77" s="73"/>
      <c r="E77" s="73"/>
      <c r="F77" s="73"/>
      <c r="G77" s="73"/>
      <c r="H77" s="73"/>
      <c r="I77" s="73"/>
      <c r="J77" s="73"/>
      <c r="K77" s="73"/>
      <c r="L77" s="73"/>
      <c r="M77" s="73"/>
    </row>
    <row r="78" spans="1:13" ht="15.75" customHeight="1" x14ac:dyDescent="0.3">
      <c r="A78" s="73"/>
      <c r="B78" s="73"/>
      <c r="C78" s="73"/>
      <c r="D78" s="73"/>
      <c r="E78" s="73"/>
      <c r="F78" s="73"/>
      <c r="G78" s="73"/>
      <c r="H78" s="73"/>
      <c r="I78" s="73"/>
      <c r="J78" s="73"/>
      <c r="K78" s="73"/>
      <c r="L78" s="73"/>
      <c r="M78" s="73"/>
    </row>
    <row r="79" spans="1:13" ht="13.8" x14ac:dyDescent="0.3">
      <c r="A79" s="107" t="s">
        <v>177</v>
      </c>
      <c r="B79" s="105"/>
      <c r="C79" s="105"/>
      <c r="D79" s="105"/>
      <c r="E79" s="105"/>
      <c r="F79" s="105"/>
      <c r="G79" s="105"/>
      <c r="H79" s="105"/>
      <c r="I79" s="105"/>
      <c r="K79" s="73"/>
      <c r="L79" s="73"/>
      <c r="M79" s="73"/>
    </row>
    <row r="80" spans="1:13" ht="69" x14ac:dyDescent="0.3">
      <c r="A80" s="75"/>
      <c r="B80" s="22" t="s">
        <v>28</v>
      </c>
      <c r="C80" s="22" t="s">
        <v>29</v>
      </c>
      <c r="D80" s="22" t="s">
        <v>30</v>
      </c>
      <c r="E80" s="101" t="s">
        <v>26</v>
      </c>
      <c r="F80" s="101" t="s">
        <v>27</v>
      </c>
      <c r="G80" s="22" t="s">
        <v>31</v>
      </c>
      <c r="H80" s="101" t="s">
        <v>26</v>
      </c>
      <c r="I80" s="101" t="s">
        <v>27</v>
      </c>
      <c r="K80" s="73"/>
      <c r="L80" s="73"/>
      <c r="M80" s="73"/>
    </row>
    <row r="81" spans="1:13" ht="15.75" customHeight="1" x14ac:dyDescent="0.3">
      <c r="A81" s="77" t="s">
        <v>41</v>
      </c>
      <c r="B81" s="78">
        <v>29509.58</v>
      </c>
      <c r="C81" s="78">
        <f>'Gasto en facturas por CCAA'!B3</f>
        <v>17813.68</v>
      </c>
      <c r="D81" s="78">
        <f>'Cifras de ahorro por CCAA'!B3</f>
        <v>1515.3899999999999</v>
      </c>
      <c r="E81" s="78">
        <f t="shared" ref="E81:E100" si="4">(D81*100)/B81</f>
        <v>5.1352476043373034</v>
      </c>
      <c r="F81" s="102">
        <f t="shared" ref="F81:F100" si="5">(D81*100/C81)</f>
        <v>8.5068890874878189</v>
      </c>
      <c r="G81" s="78">
        <f>'Cifras de ahorro por CCAA'!C3</f>
        <v>3047.5</v>
      </c>
      <c r="H81" s="78">
        <f t="shared" ref="H81:H100" si="6">(G81*100)/B81</f>
        <v>10.327154774822278</v>
      </c>
      <c r="I81" s="78">
        <f t="shared" ref="I81:I100" si="7">(G81*100)/C81</f>
        <v>17.107638623799236</v>
      </c>
      <c r="K81" s="73"/>
      <c r="L81" s="73"/>
      <c r="M81" s="73"/>
    </row>
    <row r="82" spans="1:13" ht="15.75" customHeight="1" x14ac:dyDescent="0.3">
      <c r="A82" s="77" t="s">
        <v>42</v>
      </c>
      <c r="B82" s="78">
        <v>31480.7</v>
      </c>
      <c r="C82" s="78">
        <f>'Gasto en facturas por CCAA'!B4</f>
        <v>17935.36</v>
      </c>
      <c r="D82" s="78">
        <f>'Cifras de ahorro por CCAA'!B4</f>
        <v>1549.91</v>
      </c>
      <c r="E82" s="78">
        <f t="shared" si="4"/>
        <v>4.9233657447261336</v>
      </c>
      <c r="F82" s="102">
        <f t="shared" si="5"/>
        <v>8.6416442156722812</v>
      </c>
      <c r="G82" s="78">
        <f>'Cifras de ahorro por CCAA'!C4</f>
        <v>3102.7799999999997</v>
      </c>
      <c r="H82" s="78">
        <f t="shared" si="6"/>
        <v>9.8561340757988223</v>
      </c>
      <c r="I82" s="78">
        <f t="shared" si="7"/>
        <v>17.299792142449327</v>
      </c>
      <c r="K82" s="73"/>
      <c r="L82" s="73"/>
      <c r="M82" s="73"/>
    </row>
    <row r="83" spans="1:13" ht="15.75" customHeight="1" x14ac:dyDescent="0.3">
      <c r="A83" s="77" t="s">
        <v>43</v>
      </c>
      <c r="B83" s="78">
        <v>29251.91</v>
      </c>
      <c r="C83" s="78">
        <f>'Gasto en facturas por CCAA'!B5</f>
        <v>16023.580000000002</v>
      </c>
      <c r="D83" s="78">
        <f>'Cifras de ahorro por CCAA'!B5</f>
        <v>1417.7299999999998</v>
      </c>
      <c r="E83" s="78">
        <f t="shared" si="4"/>
        <v>4.8466236905555897</v>
      </c>
      <c r="F83" s="102">
        <f t="shared" si="5"/>
        <v>8.8477730944021218</v>
      </c>
      <c r="G83" s="78">
        <f>'Cifras de ahorro por CCAA'!C5</f>
        <v>2963.82</v>
      </c>
      <c r="H83" s="78">
        <f t="shared" si="6"/>
        <v>10.132056334099209</v>
      </c>
      <c r="I83" s="78">
        <f t="shared" si="7"/>
        <v>18.496615612740722</v>
      </c>
      <c r="K83" s="73"/>
      <c r="L83" s="73"/>
      <c r="M83" s="73"/>
    </row>
    <row r="84" spans="1:13" ht="15.75" customHeight="1" x14ac:dyDescent="0.3">
      <c r="A84" s="77" t="s">
        <v>44</v>
      </c>
      <c r="B84" s="78">
        <v>35736.49</v>
      </c>
      <c r="C84" s="78">
        <f>'Gasto en facturas por CCAA'!B6</f>
        <v>23719.750000000004</v>
      </c>
      <c r="D84" s="78">
        <f>'Cifras de ahorro por CCAA'!B6</f>
        <v>1958.5799999999997</v>
      </c>
      <c r="E84" s="78">
        <f t="shared" si="4"/>
        <v>5.4806165910530096</v>
      </c>
      <c r="F84" s="102">
        <f t="shared" si="5"/>
        <v>8.2571696581962257</v>
      </c>
      <c r="G84" s="78">
        <f>'Cifras de ahorro por CCAA'!C6</f>
        <v>3647.4599999999996</v>
      </c>
      <c r="H84" s="78">
        <f t="shared" si="6"/>
        <v>10.206542388466241</v>
      </c>
      <c r="I84" s="78">
        <f t="shared" si="7"/>
        <v>15.37731215548224</v>
      </c>
      <c r="K84" s="73"/>
      <c r="L84" s="73"/>
      <c r="M84" s="73"/>
    </row>
    <row r="85" spans="1:13" ht="15.75" customHeight="1" x14ac:dyDescent="0.3">
      <c r="A85" s="77" t="s">
        <v>45</v>
      </c>
      <c r="B85" s="78">
        <v>27489.84</v>
      </c>
      <c r="C85" s="78">
        <f>'Gasto en facturas por CCAA'!B7</f>
        <v>16987.519999999997</v>
      </c>
      <c r="D85" s="78">
        <f>'Cifras de ahorro por CCAA'!B7</f>
        <v>1499.59</v>
      </c>
      <c r="E85" s="78">
        <f t="shared" si="4"/>
        <v>5.4550699458418093</v>
      </c>
      <c r="F85" s="102">
        <f t="shared" si="5"/>
        <v>8.8275981426364787</v>
      </c>
      <c r="G85" s="78">
        <f>'Cifras de ahorro por CCAA'!C7</f>
        <v>3092.74</v>
      </c>
      <c r="H85" s="78">
        <f t="shared" si="6"/>
        <v>11.250483815111329</v>
      </c>
      <c r="I85" s="78">
        <f t="shared" si="7"/>
        <v>18.205953547074561</v>
      </c>
      <c r="K85" s="73"/>
      <c r="L85" s="73"/>
      <c r="M85" s="73"/>
    </row>
    <row r="86" spans="1:13" ht="15.75" customHeight="1" x14ac:dyDescent="0.3">
      <c r="A86" s="77" t="s">
        <v>46</v>
      </c>
      <c r="B86" s="78">
        <v>28965.13</v>
      </c>
      <c r="C86" s="78">
        <f>'Gasto en facturas por CCAA'!B8</f>
        <v>16290.650000000001</v>
      </c>
      <c r="D86" s="78">
        <f>'Cifras de ahorro por CCAA'!B8</f>
        <v>1466.7199999999998</v>
      </c>
      <c r="E86" s="78">
        <f t="shared" si="4"/>
        <v>5.0637438879093573</v>
      </c>
      <c r="F86" s="102">
        <f t="shared" si="5"/>
        <v>9.0034467624066536</v>
      </c>
      <c r="G86" s="78">
        <f>'Cifras de ahorro por CCAA'!C8</f>
        <v>3013.3799999999997</v>
      </c>
      <c r="H86" s="78">
        <f t="shared" si="6"/>
        <v>10.403474798835701</v>
      </c>
      <c r="I86" s="78">
        <f t="shared" si="7"/>
        <v>18.497604454088691</v>
      </c>
      <c r="K86" s="73"/>
      <c r="L86" s="73"/>
      <c r="M86" s="73"/>
    </row>
    <row r="87" spans="1:13" ht="15.75" customHeight="1" x14ac:dyDescent="0.3">
      <c r="A87" s="77" t="s">
        <v>47</v>
      </c>
      <c r="B87" s="78">
        <v>27632.73</v>
      </c>
      <c r="C87" s="78">
        <f>'Gasto en facturas por CCAA'!B9</f>
        <v>15682.310000000001</v>
      </c>
      <c r="D87" s="78">
        <f>'Cifras de ahorro por CCAA'!B9</f>
        <v>1410.34</v>
      </c>
      <c r="E87" s="78">
        <f t="shared" si="4"/>
        <v>5.1038750061973612</v>
      </c>
      <c r="F87" s="102">
        <f t="shared" si="5"/>
        <v>8.9931904164628804</v>
      </c>
      <c r="G87" s="78">
        <f>'Cifras de ahorro por CCAA'!C9</f>
        <v>3064.5</v>
      </c>
      <c r="H87" s="78">
        <f t="shared" si="6"/>
        <v>11.090109446297923</v>
      </c>
      <c r="I87" s="78">
        <f t="shared" si="7"/>
        <v>19.541126275402029</v>
      </c>
      <c r="K87" s="73"/>
      <c r="L87" s="73"/>
      <c r="M87" s="73"/>
    </row>
    <row r="88" spans="1:13" ht="15.75" customHeight="1" x14ac:dyDescent="0.3">
      <c r="A88" s="77" t="s">
        <v>48</v>
      </c>
      <c r="B88" s="78">
        <v>29850</v>
      </c>
      <c r="C88" s="78">
        <f>'Gasto en facturas por CCAA'!B10</f>
        <v>15836.61</v>
      </c>
      <c r="D88" s="78">
        <f>'Cifras de ahorro por CCAA'!B10</f>
        <v>1399.6</v>
      </c>
      <c r="E88" s="78">
        <f t="shared" si="4"/>
        <v>4.6887772194304862</v>
      </c>
      <c r="F88" s="102">
        <f t="shared" si="5"/>
        <v>8.8377499982635168</v>
      </c>
      <c r="G88" s="78">
        <f>'Cifras de ahorro por CCAA'!C10</f>
        <v>2906.98</v>
      </c>
      <c r="H88" s="78">
        <f t="shared" si="6"/>
        <v>9.7386264656616408</v>
      </c>
      <c r="I88" s="78">
        <f t="shared" si="7"/>
        <v>18.356074942806572</v>
      </c>
      <c r="K88" s="73"/>
      <c r="L88" s="73"/>
      <c r="M88" s="73"/>
    </row>
    <row r="89" spans="1:13" ht="15.75" customHeight="1" x14ac:dyDescent="0.3">
      <c r="A89" s="77" t="s">
        <v>49</v>
      </c>
      <c r="B89" s="78">
        <v>33084.980000000003</v>
      </c>
      <c r="C89" s="78">
        <f>'Gasto en facturas por CCAA'!B11</f>
        <v>19578.060000000001</v>
      </c>
      <c r="D89" s="78">
        <f>'Cifras de ahorro por CCAA'!B11</f>
        <v>1676.5299999999997</v>
      </c>
      <c r="E89" s="78">
        <f t="shared" si="4"/>
        <v>5.0673447588603633</v>
      </c>
      <c r="F89" s="102">
        <f t="shared" si="5"/>
        <v>8.5633101543258103</v>
      </c>
      <c r="G89" s="78">
        <f>'Cifras de ahorro por CCAA'!C11</f>
        <v>3221.46</v>
      </c>
      <c r="H89" s="78">
        <f t="shared" si="6"/>
        <v>9.7369259404116306</v>
      </c>
      <c r="I89" s="78">
        <f t="shared" si="7"/>
        <v>16.454439306039514</v>
      </c>
      <c r="K89" s="73"/>
      <c r="L89" s="73"/>
      <c r="M89" s="73"/>
    </row>
    <row r="90" spans="1:13" ht="15.75" customHeight="1" x14ac:dyDescent="0.3">
      <c r="A90" s="77" t="s">
        <v>50</v>
      </c>
      <c r="B90" s="78">
        <v>32291.31</v>
      </c>
      <c r="C90" s="78">
        <f>'Gasto en facturas por CCAA'!B12</f>
        <v>16594.8</v>
      </c>
      <c r="D90" s="78">
        <f>'Cifras de ahorro por CCAA'!B12</f>
        <v>1415.87</v>
      </c>
      <c r="E90" s="78">
        <f t="shared" si="4"/>
        <v>4.384678106896251</v>
      </c>
      <c r="F90" s="102">
        <f t="shared" si="5"/>
        <v>8.5320100272374475</v>
      </c>
      <c r="G90" s="78">
        <f>'Cifras de ahorro por CCAA'!C12</f>
        <v>2830.82</v>
      </c>
      <c r="H90" s="78">
        <f t="shared" si="6"/>
        <v>8.7665071500660705</v>
      </c>
      <c r="I90" s="78">
        <f t="shared" si="7"/>
        <v>17.058476149155158</v>
      </c>
      <c r="K90" s="73"/>
      <c r="L90" s="73"/>
      <c r="M90" s="73"/>
    </row>
    <row r="91" spans="1:13" ht="15.75" customHeight="1" x14ac:dyDescent="0.3">
      <c r="A91" s="77" t="s">
        <v>51</v>
      </c>
      <c r="B91" s="78">
        <v>29969.08</v>
      </c>
      <c r="C91" s="78">
        <f>'Gasto en facturas por CCAA'!B13</f>
        <v>16328.970000000001</v>
      </c>
      <c r="D91" s="78">
        <f>'Cifras de ahorro por CCAA'!B13</f>
        <v>1427.3999999999999</v>
      </c>
      <c r="E91" s="78">
        <f t="shared" si="4"/>
        <v>4.7629089715133057</v>
      </c>
      <c r="F91" s="102">
        <f t="shared" si="5"/>
        <v>8.7415189078061868</v>
      </c>
      <c r="G91" s="78">
        <f>'Cifras de ahorro por CCAA'!C13</f>
        <v>2918.22</v>
      </c>
      <c r="H91" s="78">
        <f t="shared" si="6"/>
        <v>9.7374360507563118</v>
      </c>
      <c r="I91" s="78">
        <f t="shared" si="7"/>
        <v>17.871427285370725</v>
      </c>
      <c r="K91" s="73"/>
      <c r="L91" s="73"/>
      <c r="M91" s="73"/>
    </row>
    <row r="92" spans="1:13" ht="15.75" customHeight="1" x14ac:dyDescent="0.3">
      <c r="A92" s="77" t="s">
        <v>52</v>
      </c>
      <c r="B92" s="78">
        <v>26634.720000000001</v>
      </c>
      <c r="C92" s="78">
        <f>'Gasto en facturas por CCAA'!B14</f>
        <v>15351.740000000002</v>
      </c>
      <c r="D92" s="78">
        <f>'Cifras de ahorro por CCAA'!B14</f>
        <v>1379.4099999999999</v>
      </c>
      <c r="E92" s="78">
        <f t="shared" si="4"/>
        <v>5.1789919323349372</v>
      </c>
      <c r="F92" s="102">
        <f t="shared" si="5"/>
        <v>8.9853658282383613</v>
      </c>
      <c r="G92" s="78">
        <f>'Cifras de ahorro por CCAA'!C14</f>
        <v>2917.18</v>
      </c>
      <c r="H92" s="78">
        <f t="shared" si="6"/>
        <v>10.952546150288045</v>
      </c>
      <c r="I92" s="78">
        <f t="shared" si="7"/>
        <v>19.002275963506413</v>
      </c>
      <c r="K92" s="73"/>
      <c r="L92" s="73"/>
      <c r="M92" s="73"/>
    </row>
    <row r="93" spans="1:13" ht="15.75" customHeight="1" x14ac:dyDescent="0.3">
      <c r="A93" s="77" t="s">
        <v>53</v>
      </c>
      <c r="B93" s="78">
        <v>31115.19</v>
      </c>
      <c r="C93" s="78">
        <f>'Gasto en facturas por CCAA'!B15</f>
        <v>17058.98</v>
      </c>
      <c r="D93" s="78">
        <f>'Cifras de ahorro por CCAA'!B15</f>
        <v>1499.8099999999997</v>
      </c>
      <c r="E93" s="78">
        <f t="shared" si="4"/>
        <v>4.8201858963419468</v>
      </c>
      <c r="F93" s="102">
        <f t="shared" si="5"/>
        <v>8.7919090121449219</v>
      </c>
      <c r="G93" s="78">
        <f>'Cifras de ahorro por CCAA'!C15</f>
        <v>3175.74</v>
      </c>
      <c r="H93" s="78">
        <f t="shared" si="6"/>
        <v>10.206397582659788</v>
      </c>
      <c r="I93" s="78">
        <f t="shared" si="7"/>
        <v>18.616236140730571</v>
      </c>
      <c r="K93" s="73"/>
      <c r="L93" s="73"/>
      <c r="M93" s="73"/>
    </row>
    <row r="94" spans="1:13" ht="15.75" customHeight="1" x14ac:dyDescent="0.3">
      <c r="A94" s="77" t="s">
        <v>54</v>
      </c>
      <c r="B94" s="78">
        <v>36197.93</v>
      </c>
      <c r="C94" s="78">
        <f>'Gasto en facturas por CCAA'!B16</f>
        <v>22281.460000000003</v>
      </c>
      <c r="D94" s="78">
        <f>'Cifras de ahorro por CCAA'!B16</f>
        <v>1887.8499999999997</v>
      </c>
      <c r="E94" s="78">
        <f t="shared" si="4"/>
        <v>5.215353474632388</v>
      </c>
      <c r="F94" s="102">
        <f t="shared" si="5"/>
        <v>8.4727392190637403</v>
      </c>
      <c r="G94" s="78">
        <f>'Cifras de ahorro por CCAA'!C16</f>
        <v>3659.2599999999998</v>
      </c>
      <c r="H94" s="78">
        <f t="shared" si="6"/>
        <v>10.109031096529552</v>
      </c>
      <c r="I94" s="78">
        <f t="shared" si="7"/>
        <v>16.422891498133424</v>
      </c>
      <c r="K94" s="73"/>
      <c r="L94" s="73"/>
      <c r="M94" s="73"/>
    </row>
    <row r="95" spans="1:13" ht="15.75" customHeight="1" x14ac:dyDescent="0.3">
      <c r="A95" s="77" t="s">
        <v>55</v>
      </c>
      <c r="B95" s="78">
        <v>28273.64</v>
      </c>
      <c r="C95" s="78">
        <f>'Gasto en facturas por CCAA'!B17</f>
        <v>18220.86</v>
      </c>
      <c r="D95" s="78">
        <f>'Cifras de ahorro por CCAA'!B17</f>
        <v>1514.2899999999997</v>
      </c>
      <c r="E95" s="78">
        <f t="shared" si="4"/>
        <v>5.3558367440485188</v>
      </c>
      <c r="F95" s="102">
        <f t="shared" si="5"/>
        <v>8.3107493279680522</v>
      </c>
      <c r="G95" s="78">
        <f>'Cifras de ahorro por CCAA'!C17</f>
        <v>2950.62</v>
      </c>
      <c r="H95" s="78">
        <f t="shared" si="6"/>
        <v>10.435939624328526</v>
      </c>
      <c r="I95" s="78">
        <f t="shared" si="7"/>
        <v>16.193637402405813</v>
      </c>
      <c r="K95" s="73"/>
      <c r="L95" s="73"/>
      <c r="M95" s="73"/>
    </row>
    <row r="96" spans="1:13" ht="15.75" customHeight="1" x14ac:dyDescent="0.3">
      <c r="A96" s="77" t="s">
        <v>56</v>
      </c>
      <c r="B96" s="78">
        <v>31456.52</v>
      </c>
      <c r="C96" s="78">
        <f>'Gasto en facturas por CCAA'!B18</f>
        <v>14920.849999999999</v>
      </c>
      <c r="D96" s="78">
        <f>'Cifras de ahorro por CCAA'!B18</f>
        <v>1364.5199999999998</v>
      </c>
      <c r="E96" s="78">
        <f t="shared" si="4"/>
        <v>4.3377970608319032</v>
      </c>
      <c r="F96" s="102">
        <f t="shared" si="5"/>
        <v>9.1450554090417082</v>
      </c>
      <c r="G96" s="78">
        <f>'Cifras de ahorro por CCAA'!C18</f>
        <v>2873.66</v>
      </c>
      <c r="H96" s="78">
        <f t="shared" si="6"/>
        <v>9.1353398278004043</v>
      </c>
      <c r="I96" s="78">
        <f t="shared" si="7"/>
        <v>19.259358548608159</v>
      </c>
      <c r="K96" s="73"/>
      <c r="L96" s="73"/>
      <c r="M96" s="73"/>
    </row>
    <row r="97" spans="1:26" ht="15.75" customHeight="1" x14ac:dyDescent="0.3">
      <c r="A97" s="77" t="s">
        <v>57</v>
      </c>
      <c r="B97" s="78">
        <v>35029.480000000003</v>
      </c>
      <c r="C97" s="78">
        <f>'Gasto en facturas por CCAA'!B19</f>
        <v>18180.939999999999</v>
      </c>
      <c r="D97" s="78">
        <f>'Cifras de ahorro por CCAA'!B19</f>
        <v>1573.1299999999999</v>
      </c>
      <c r="E97" s="78">
        <f t="shared" si="4"/>
        <v>4.4908745433846002</v>
      </c>
      <c r="F97" s="102">
        <f t="shared" si="5"/>
        <v>8.6526329221701417</v>
      </c>
      <c r="G97" s="78">
        <f>'Cifras de ahorro por CCAA'!C19</f>
        <v>3139.18</v>
      </c>
      <c r="H97" s="78">
        <f t="shared" si="6"/>
        <v>8.9615375392383783</v>
      </c>
      <c r="I97" s="78">
        <f t="shared" si="7"/>
        <v>17.266323963447437</v>
      </c>
      <c r="K97" s="73"/>
      <c r="L97" s="73"/>
      <c r="M97" s="73"/>
    </row>
    <row r="98" spans="1:26" ht="15.75" customHeight="1" x14ac:dyDescent="0.3">
      <c r="A98" s="77" t="s">
        <v>58</v>
      </c>
      <c r="B98" s="78">
        <v>35454.959999999999</v>
      </c>
      <c r="C98" s="78">
        <f>'Gasto en facturas por CCAA'!B20</f>
        <v>19081.07</v>
      </c>
      <c r="D98" s="78">
        <f>'Cifras de ahorro por CCAA'!B20</f>
        <v>1654.0199999999998</v>
      </c>
      <c r="E98" s="78">
        <f t="shared" si="4"/>
        <v>4.6651300692484208</v>
      </c>
      <c r="F98" s="102">
        <f t="shared" si="5"/>
        <v>8.6683818045843335</v>
      </c>
      <c r="G98" s="78">
        <f>'Cifras de ahorro por CCAA'!C20</f>
        <v>3267.3399999999997</v>
      </c>
      <c r="H98" s="78">
        <f t="shared" si="6"/>
        <v>9.2154666089032382</v>
      </c>
      <c r="I98" s="78">
        <f t="shared" si="7"/>
        <v>17.123463202011205</v>
      </c>
      <c r="K98" s="73"/>
      <c r="L98" s="73"/>
      <c r="M98" s="73"/>
    </row>
    <row r="99" spans="1:26" ht="15.75" customHeight="1" x14ac:dyDescent="0.3">
      <c r="A99" s="77" t="s">
        <v>59</v>
      </c>
      <c r="B99" s="78">
        <v>29320.94</v>
      </c>
      <c r="C99" s="78">
        <f>'Gasto en facturas por CCAA'!B21</f>
        <v>15540.57</v>
      </c>
      <c r="D99" s="78">
        <f>'Cifras de ahorro por CCAA'!B21</f>
        <v>1367.9199999999998</v>
      </c>
      <c r="E99" s="78">
        <f t="shared" si="4"/>
        <v>4.6653347402914083</v>
      </c>
      <c r="F99" s="102">
        <f t="shared" si="5"/>
        <v>8.8022511400804451</v>
      </c>
      <c r="G99" s="78">
        <f>'Cifras de ahorro por CCAA'!C21</f>
        <v>2882.1</v>
      </c>
      <c r="H99" s="78">
        <f t="shared" si="6"/>
        <v>9.8294938702510901</v>
      </c>
      <c r="I99" s="78">
        <f t="shared" si="7"/>
        <v>18.545651800416586</v>
      </c>
      <c r="K99" s="73"/>
      <c r="L99" s="73"/>
      <c r="M99" s="73"/>
    </row>
    <row r="100" spans="1:26" ht="15.75" customHeight="1" x14ac:dyDescent="0.3">
      <c r="A100" s="80" t="s">
        <v>60</v>
      </c>
      <c r="B100" s="81">
        <v>31567.71</v>
      </c>
      <c r="C100" s="81">
        <f>'Gasto en facturas por CCAA'!B22</f>
        <v>18461.02</v>
      </c>
      <c r="D100" s="81">
        <f>'Cifras de ahorro por CCAA'!B22</f>
        <v>1158.6099999999999</v>
      </c>
      <c r="E100" s="81">
        <f t="shared" si="4"/>
        <v>3.6702377207595984</v>
      </c>
      <c r="F100" s="103">
        <f t="shared" si="5"/>
        <v>6.2759804171167133</v>
      </c>
      <c r="G100" s="81">
        <f>'Cifras de ahorro por CCAA'!C22</f>
        <v>3300.22</v>
      </c>
      <c r="H100" s="81">
        <f t="shared" si="6"/>
        <v>10.45441687091018</v>
      </c>
      <c r="I100" s="81">
        <f t="shared" si="7"/>
        <v>17.876693703814848</v>
      </c>
      <c r="K100" s="73"/>
      <c r="L100" s="73"/>
      <c r="M100" s="73"/>
    </row>
    <row r="101" spans="1:26" ht="34.200000000000003" customHeight="1" x14ac:dyDescent="0.25">
      <c r="A101" s="114" t="s">
        <v>178</v>
      </c>
      <c r="B101" s="105"/>
      <c r="C101" s="105"/>
      <c r="D101" s="105"/>
      <c r="E101" s="105"/>
      <c r="F101" s="105"/>
      <c r="G101" s="105"/>
      <c r="H101" s="105"/>
      <c r="I101" s="105"/>
      <c r="K101" s="74"/>
      <c r="L101" s="74"/>
      <c r="M101" s="74"/>
      <c r="N101" s="9"/>
      <c r="O101" s="9"/>
      <c r="P101" s="9"/>
      <c r="Q101" s="9"/>
      <c r="R101" s="9"/>
      <c r="S101" s="9"/>
      <c r="T101" s="9"/>
      <c r="U101" s="9"/>
      <c r="V101" s="9"/>
      <c r="W101" s="9"/>
      <c r="X101" s="9"/>
      <c r="Y101" s="9"/>
      <c r="Z101" s="9"/>
    </row>
    <row r="102" spans="1:26" ht="15.75" customHeight="1" x14ac:dyDescent="0.3">
      <c r="A102" s="73"/>
      <c r="B102" s="73"/>
      <c r="C102" s="73"/>
      <c r="D102" s="73"/>
      <c r="E102" s="73"/>
      <c r="F102" s="73"/>
      <c r="G102" s="73"/>
      <c r="H102" s="73"/>
      <c r="I102" s="73"/>
      <c r="J102" s="73"/>
      <c r="K102" s="73"/>
      <c r="L102" s="73"/>
      <c r="M102" s="73"/>
    </row>
    <row r="103" spans="1:26" ht="15.75" customHeight="1" x14ac:dyDescent="0.3">
      <c r="A103" s="73"/>
      <c r="B103" s="73"/>
      <c r="C103" s="73"/>
      <c r="D103" s="73"/>
      <c r="E103" s="73"/>
      <c r="F103" s="73"/>
      <c r="G103" s="73"/>
      <c r="H103" s="73"/>
      <c r="I103" s="73"/>
      <c r="J103" s="73"/>
      <c r="K103" s="73"/>
      <c r="L103" s="73"/>
      <c r="M103" s="73"/>
    </row>
    <row r="104" spans="1:26" ht="31.8" customHeight="1" x14ac:dyDescent="0.3">
      <c r="A104" s="107" t="s">
        <v>179</v>
      </c>
      <c r="B104" s="105"/>
      <c r="C104" s="105"/>
      <c r="D104" s="105"/>
      <c r="E104" s="105"/>
      <c r="F104" s="105"/>
      <c r="G104" s="105"/>
      <c r="H104" s="105"/>
      <c r="I104" s="105"/>
      <c r="J104" s="73"/>
      <c r="K104" s="73"/>
      <c r="L104" s="73"/>
      <c r="M104" s="73"/>
    </row>
    <row r="105" spans="1:26" ht="69" x14ac:dyDescent="0.3">
      <c r="A105" s="75"/>
      <c r="B105" s="22" t="s">
        <v>28</v>
      </c>
      <c r="C105" s="22" t="s">
        <v>29</v>
      </c>
      <c r="D105" s="22" t="s">
        <v>30</v>
      </c>
      <c r="E105" s="101" t="s">
        <v>26</v>
      </c>
      <c r="F105" s="101" t="s">
        <v>27</v>
      </c>
      <c r="G105" s="22" t="s">
        <v>31</v>
      </c>
      <c r="H105" s="101" t="s">
        <v>26</v>
      </c>
      <c r="I105" s="101" t="s">
        <v>27</v>
      </c>
      <c r="J105" s="73"/>
      <c r="K105" s="73"/>
      <c r="L105" s="73"/>
      <c r="M105" s="73"/>
    </row>
    <row r="106" spans="1:26" ht="15.75" customHeight="1" x14ac:dyDescent="0.3">
      <c r="A106" s="77" t="s">
        <v>47</v>
      </c>
      <c r="B106" s="78">
        <v>27632.73</v>
      </c>
      <c r="C106" s="78">
        <f>'Gasto en facturas por CCAA'!B9</f>
        <v>15682.310000000001</v>
      </c>
      <c r="D106" s="78">
        <f>'Cifras de ahorro por CCAA'!B9</f>
        <v>1410.34</v>
      </c>
      <c r="E106" s="78">
        <f t="shared" ref="E106:E125" si="8">(D106*100)/B106</f>
        <v>5.1038750061973612</v>
      </c>
      <c r="F106" s="102">
        <f t="shared" ref="F106:F125" si="9">(D106*100/C106)</f>
        <v>8.9931904164628804</v>
      </c>
      <c r="G106" s="78">
        <f>'Cifras de ahorro por CCAA'!C9</f>
        <v>3064.5</v>
      </c>
      <c r="H106" s="78">
        <f t="shared" ref="H106:H125" si="10">(G106*100)/B106</f>
        <v>11.090109446297923</v>
      </c>
      <c r="I106" s="78">
        <f t="shared" ref="I106:I125" si="11">(G106*100)/C106</f>
        <v>19.541126275402029</v>
      </c>
      <c r="J106" s="73"/>
      <c r="K106" s="73"/>
      <c r="L106" s="73"/>
      <c r="M106" s="73"/>
    </row>
    <row r="107" spans="1:26" ht="15.75" customHeight="1" x14ac:dyDescent="0.3">
      <c r="A107" s="77" t="s">
        <v>56</v>
      </c>
      <c r="B107" s="78">
        <v>31456.52</v>
      </c>
      <c r="C107" s="78">
        <f>'Gasto en facturas por CCAA'!B18</f>
        <v>14920.849999999999</v>
      </c>
      <c r="D107" s="78">
        <f>'Cifras de ahorro por CCAA'!B18</f>
        <v>1364.5199999999998</v>
      </c>
      <c r="E107" s="78">
        <f t="shared" si="8"/>
        <v>4.3377970608319032</v>
      </c>
      <c r="F107" s="102">
        <f t="shared" si="9"/>
        <v>9.1450554090417082</v>
      </c>
      <c r="G107" s="78">
        <f>'Cifras de ahorro por CCAA'!C18</f>
        <v>2873.66</v>
      </c>
      <c r="H107" s="78">
        <f t="shared" si="10"/>
        <v>9.1353398278004043</v>
      </c>
      <c r="I107" s="78">
        <f t="shared" si="11"/>
        <v>19.259358548608159</v>
      </c>
      <c r="J107" s="73"/>
      <c r="K107" s="73"/>
      <c r="L107" s="73"/>
      <c r="M107" s="73"/>
    </row>
    <row r="108" spans="1:26" ht="15.75" customHeight="1" x14ac:dyDescent="0.3">
      <c r="A108" s="77" t="s">
        <v>52</v>
      </c>
      <c r="B108" s="78">
        <v>26634.720000000001</v>
      </c>
      <c r="C108" s="78">
        <f>'Gasto en facturas por CCAA'!B14</f>
        <v>15351.740000000002</v>
      </c>
      <c r="D108" s="78">
        <f>'Cifras de ahorro por CCAA'!B14</f>
        <v>1379.4099999999999</v>
      </c>
      <c r="E108" s="78">
        <f t="shared" si="8"/>
        <v>5.1789919323349372</v>
      </c>
      <c r="F108" s="102">
        <f t="shared" si="9"/>
        <v>8.9853658282383613</v>
      </c>
      <c r="G108" s="78">
        <f>'Cifras de ahorro por CCAA'!C14</f>
        <v>2917.18</v>
      </c>
      <c r="H108" s="78">
        <f t="shared" si="10"/>
        <v>10.952546150288045</v>
      </c>
      <c r="I108" s="78">
        <f t="shared" si="11"/>
        <v>19.002275963506413</v>
      </c>
      <c r="J108" s="73"/>
      <c r="K108" s="73"/>
      <c r="L108" s="73"/>
      <c r="M108" s="73"/>
    </row>
    <row r="109" spans="1:26" ht="15.75" customHeight="1" x14ac:dyDescent="0.3">
      <c r="A109" s="77" t="s">
        <v>53</v>
      </c>
      <c r="B109" s="78">
        <v>31115.19</v>
      </c>
      <c r="C109" s="78">
        <f>'Gasto en facturas por CCAA'!B15</f>
        <v>17058.98</v>
      </c>
      <c r="D109" s="78">
        <f>'Cifras de ahorro por CCAA'!B15</f>
        <v>1499.8099999999997</v>
      </c>
      <c r="E109" s="78">
        <f t="shared" si="8"/>
        <v>4.8201858963419468</v>
      </c>
      <c r="F109" s="102">
        <f t="shared" si="9"/>
        <v>8.7919090121449219</v>
      </c>
      <c r="G109" s="78">
        <f>'Cifras de ahorro por CCAA'!C15</f>
        <v>3175.74</v>
      </c>
      <c r="H109" s="78">
        <f t="shared" si="10"/>
        <v>10.206397582659788</v>
      </c>
      <c r="I109" s="78">
        <f t="shared" si="11"/>
        <v>18.616236140730571</v>
      </c>
      <c r="J109" s="73"/>
      <c r="K109" s="73"/>
      <c r="L109" s="73"/>
      <c r="M109" s="73"/>
    </row>
    <row r="110" spans="1:26" ht="15.75" customHeight="1" x14ac:dyDescent="0.3">
      <c r="A110" s="77" t="s">
        <v>59</v>
      </c>
      <c r="B110" s="78">
        <v>29320.94</v>
      </c>
      <c r="C110" s="78">
        <f>'Gasto en facturas por CCAA'!B21</f>
        <v>15540.57</v>
      </c>
      <c r="D110" s="78">
        <f>'Cifras de ahorro por CCAA'!B21</f>
        <v>1367.9199999999998</v>
      </c>
      <c r="E110" s="78">
        <f t="shared" si="8"/>
        <v>4.6653347402914083</v>
      </c>
      <c r="F110" s="102">
        <f t="shared" si="9"/>
        <v>8.8022511400804451</v>
      </c>
      <c r="G110" s="78">
        <f>'Cifras de ahorro por CCAA'!C21</f>
        <v>2882.1</v>
      </c>
      <c r="H110" s="78">
        <f t="shared" si="10"/>
        <v>9.8294938702510901</v>
      </c>
      <c r="I110" s="78">
        <f t="shared" si="11"/>
        <v>18.545651800416586</v>
      </c>
      <c r="J110" s="73"/>
      <c r="K110" s="73"/>
      <c r="L110" s="73"/>
      <c r="M110" s="73"/>
    </row>
    <row r="111" spans="1:26" ht="15.75" customHeight="1" x14ac:dyDescent="0.3">
      <c r="A111" s="77" t="s">
        <v>46</v>
      </c>
      <c r="B111" s="78">
        <v>28965.13</v>
      </c>
      <c r="C111" s="78">
        <f>'Gasto en facturas por CCAA'!B8</f>
        <v>16290.650000000001</v>
      </c>
      <c r="D111" s="78">
        <f>'Cifras de ahorro por CCAA'!B8</f>
        <v>1466.7199999999998</v>
      </c>
      <c r="E111" s="78">
        <f t="shared" si="8"/>
        <v>5.0637438879093573</v>
      </c>
      <c r="F111" s="102">
        <f t="shared" si="9"/>
        <v>9.0034467624066536</v>
      </c>
      <c r="G111" s="78">
        <f>'Cifras de ahorro por CCAA'!C8</f>
        <v>3013.3799999999997</v>
      </c>
      <c r="H111" s="78">
        <f t="shared" si="10"/>
        <v>10.403474798835701</v>
      </c>
      <c r="I111" s="78">
        <f t="shared" si="11"/>
        <v>18.497604454088691</v>
      </c>
      <c r="J111" s="73"/>
      <c r="K111" s="73"/>
      <c r="L111" s="73"/>
      <c r="M111" s="73"/>
    </row>
    <row r="112" spans="1:26" ht="15.75" customHeight="1" x14ac:dyDescent="0.3">
      <c r="A112" s="77" t="s">
        <v>43</v>
      </c>
      <c r="B112" s="78">
        <v>29251.91</v>
      </c>
      <c r="C112" s="78">
        <f>'Gasto en facturas por CCAA'!B5</f>
        <v>16023.580000000002</v>
      </c>
      <c r="D112" s="78">
        <f>'Cifras de ahorro por CCAA'!B5</f>
        <v>1417.7299999999998</v>
      </c>
      <c r="E112" s="78">
        <f t="shared" si="8"/>
        <v>4.8466236905555897</v>
      </c>
      <c r="F112" s="102">
        <f t="shared" si="9"/>
        <v>8.8477730944021218</v>
      </c>
      <c r="G112" s="78">
        <f>'Cifras de ahorro por CCAA'!C5</f>
        <v>2963.82</v>
      </c>
      <c r="H112" s="78">
        <f t="shared" si="10"/>
        <v>10.132056334099209</v>
      </c>
      <c r="I112" s="78">
        <f t="shared" si="11"/>
        <v>18.496615612740722</v>
      </c>
      <c r="J112" s="73"/>
      <c r="K112" s="73"/>
      <c r="L112" s="73"/>
      <c r="M112" s="73"/>
    </row>
    <row r="113" spans="1:13" ht="15.75" customHeight="1" x14ac:dyDescent="0.3">
      <c r="A113" s="77" t="s">
        <v>48</v>
      </c>
      <c r="B113" s="78">
        <v>29850</v>
      </c>
      <c r="C113" s="78">
        <f>'Gasto en facturas por CCAA'!B10</f>
        <v>15836.61</v>
      </c>
      <c r="D113" s="78">
        <f>'Cifras de ahorro por CCAA'!B10</f>
        <v>1399.6</v>
      </c>
      <c r="E113" s="78">
        <f t="shared" si="8"/>
        <v>4.6887772194304862</v>
      </c>
      <c r="F113" s="102">
        <f t="shared" si="9"/>
        <v>8.8377499982635168</v>
      </c>
      <c r="G113" s="78">
        <f>'Cifras de ahorro por CCAA'!C10</f>
        <v>2906.98</v>
      </c>
      <c r="H113" s="78">
        <f t="shared" si="10"/>
        <v>9.7386264656616408</v>
      </c>
      <c r="I113" s="78">
        <f t="shared" si="11"/>
        <v>18.356074942806572</v>
      </c>
      <c r="J113" s="73"/>
      <c r="K113" s="73"/>
      <c r="L113" s="73"/>
      <c r="M113" s="73"/>
    </row>
    <row r="114" spans="1:13" ht="15.75" customHeight="1" x14ac:dyDescent="0.3">
      <c r="A114" s="77" t="s">
        <v>45</v>
      </c>
      <c r="B114" s="78">
        <v>27489.84</v>
      </c>
      <c r="C114" s="78">
        <f>'Gasto en facturas por CCAA'!B7</f>
        <v>16987.519999999997</v>
      </c>
      <c r="D114" s="78">
        <f>'Cifras de ahorro por CCAA'!B7</f>
        <v>1499.59</v>
      </c>
      <c r="E114" s="78">
        <f t="shared" si="8"/>
        <v>5.4550699458418093</v>
      </c>
      <c r="F114" s="102">
        <f t="shared" si="9"/>
        <v>8.8275981426364787</v>
      </c>
      <c r="G114" s="78">
        <f>'Cifras de ahorro por CCAA'!C7</f>
        <v>3092.74</v>
      </c>
      <c r="H114" s="78">
        <f t="shared" si="10"/>
        <v>11.250483815111329</v>
      </c>
      <c r="I114" s="78">
        <f t="shared" si="11"/>
        <v>18.205953547074561</v>
      </c>
      <c r="J114" s="73"/>
      <c r="K114" s="73"/>
      <c r="L114" s="73"/>
      <c r="M114" s="73"/>
    </row>
    <row r="115" spans="1:13" ht="15.75" customHeight="1" x14ac:dyDescent="0.3">
      <c r="A115" s="80" t="s">
        <v>60</v>
      </c>
      <c r="B115" s="81">
        <v>31567.71</v>
      </c>
      <c r="C115" s="81">
        <f>'Gasto en facturas por CCAA'!B22</f>
        <v>18461.02</v>
      </c>
      <c r="D115" s="81">
        <f>'Cifras de ahorro por CCAA'!B22</f>
        <v>1158.6099999999999</v>
      </c>
      <c r="E115" s="81">
        <f t="shared" si="8"/>
        <v>3.6702377207595984</v>
      </c>
      <c r="F115" s="103">
        <f t="shared" si="9"/>
        <v>6.2759804171167133</v>
      </c>
      <c r="G115" s="103">
        <f>'Cifras de ahorro por CCAA'!C22</f>
        <v>3300.22</v>
      </c>
      <c r="H115" s="81">
        <f t="shared" si="10"/>
        <v>10.45441687091018</v>
      </c>
      <c r="I115" s="81">
        <f t="shared" si="11"/>
        <v>17.876693703814848</v>
      </c>
      <c r="J115" s="73"/>
      <c r="K115" s="73"/>
      <c r="L115" s="73"/>
      <c r="M115" s="73"/>
    </row>
    <row r="116" spans="1:13" ht="15.75" customHeight="1" x14ac:dyDescent="0.3">
      <c r="A116" s="77" t="s">
        <v>51</v>
      </c>
      <c r="B116" s="78">
        <v>29969.08</v>
      </c>
      <c r="C116" s="78">
        <f>'Gasto en facturas por CCAA'!B13</f>
        <v>16328.970000000001</v>
      </c>
      <c r="D116" s="78">
        <f>'Cifras de ahorro por CCAA'!B13</f>
        <v>1427.3999999999999</v>
      </c>
      <c r="E116" s="78">
        <f t="shared" si="8"/>
        <v>4.7629089715133057</v>
      </c>
      <c r="F116" s="102">
        <f t="shared" si="9"/>
        <v>8.7415189078061868</v>
      </c>
      <c r="G116" s="78">
        <f>'Cifras de ahorro por CCAA'!C13</f>
        <v>2918.22</v>
      </c>
      <c r="H116" s="78">
        <f t="shared" si="10"/>
        <v>9.7374360507563118</v>
      </c>
      <c r="I116" s="78">
        <f t="shared" si="11"/>
        <v>17.871427285370725</v>
      </c>
      <c r="J116" s="73"/>
      <c r="K116" s="73"/>
      <c r="L116" s="73"/>
      <c r="M116" s="73"/>
    </row>
    <row r="117" spans="1:13" ht="15.75" customHeight="1" x14ac:dyDescent="0.3">
      <c r="A117" s="77" t="s">
        <v>42</v>
      </c>
      <c r="B117" s="78">
        <v>31480.7</v>
      </c>
      <c r="C117" s="78">
        <f>'Gasto en facturas por CCAA'!B4</f>
        <v>17935.36</v>
      </c>
      <c r="D117" s="78">
        <f>'Cifras de ahorro por CCAA'!B4</f>
        <v>1549.91</v>
      </c>
      <c r="E117" s="78">
        <f t="shared" si="8"/>
        <v>4.9233657447261336</v>
      </c>
      <c r="F117" s="102">
        <f t="shared" si="9"/>
        <v>8.6416442156722812</v>
      </c>
      <c r="G117" s="78">
        <f>'Cifras de ahorro por CCAA'!C4</f>
        <v>3102.7799999999997</v>
      </c>
      <c r="H117" s="78">
        <f t="shared" si="10"/>
        <v>9.8561340757988223</v>
      </c>
      <c r="I117" s="78">
        <f t="shared" si="11"/>
        <v>17.299792142449327</v>
      </c>
      <c r="J117" s="73"/>
      <c r="K117" s="73"/>
      <c r="L117" s="73"/>
      <c r="M117" s="73"/>
    </row>
    <row r="118" spans="1:13" ht="15.75" customHeight="1" x14ac:dyDescent="0.3">
      <c r="A118" s="77" t="s">
        <v>57</v>
      </c>
      <c r="B118" s="78">
        <v>35029.480000000003</v>
      </c>
      <c r="C118" s="78">
        <f>'Gasto en facturas por CCAA'!B19</f>
        <v>18180.939999999999</v>
      </c>
      <c r="D118" s="78">
        <f>'Cifras de ahorro por CCAA'!B19</f>
        <v>1573.1299999999999</v>
      </c>
      <c r="E118" s="78">
        <f t="shared" si="8"/>
        <v>4.4908745433846002</v>
      </c>
      <c r="F118" s="102">
        <f t="shared" si="9"/>
        <v>8.6526329221701417</v>
      </c>
      <c r="G118" s="78">
        <f>'Cifras de ahorro por CCAA'!C19</f>
        <v>3139.18</v>
      </c>
      <c r="H118" s="78">
        <f t="shared" si="10"/>
        <v>8.9615375392383783</v>
      </c>
      <c r="I118" s="78">
        <f t="shared" si="11"/>
        <v>17.266323963447437</v>
      </c>
      <c r="J118" s="73"/>
      <c r="K118" s="73"/>
      <c r="L118" s="73"/>
      <c r="M118" s="73"/>
    </row>
    <row r="119" spans="1:13" ht="15.75" customHeight="1" x14ac:dyDescent="0.3">
      <c r="A119" s="77" t="s">
        <v>58</v>
      </c>
      <c r="B119" s="78">
        <v>35454.959999999999</v>
      </c>
      <c r="C119" s="78">
        <f>'Gasto en facturas por CCAA'!B20</f>
        <v>19081.07</v>
      </c>
      <c r="D119" s="78">
        <f>'Cifras de ahorro por CCAA'!B20</f>
        <v>1654.0199999999998</v>
      </c>
      <c r="E119" s="78">
        <f t="shared" si="8"/>
        <v>4.6651300692484208</v>
      </c>
      <c r="F119" s="102">
        <f t="shared" si="9"/>
        <v>8.6683818045843335</v>
      </c>
      <c r="G119" s="78">
        <f>'Cifras de ahorro por CCAA'!C20</f>
        <v>3267.3399999999997</v>
      </c>
      <c r="H119" s="78">
        <f t="shared" si="10"/>
        <v>9.2154666089032382</v>
      </c>
      <c r="I119" s="78">
        <f t="shared" si="11"/>
        <v>17.123463202011205</v>
      </c>
      <c r="J119" s="73"/>
      <c r="K119" s="73"/>
      <c r="L119" s="73"/>
      <c r="M119" s="73"/>
    </row>
    <row r="120" spans="1:13" ht="15.75" customHeight="1" x14ac:dyDescent="0.3">
      <c r="A120" s="77" t="s">
        <v>41</v>
      </c>
      <c r="B120" s="78">
        <v>29509.58</v>
      </c>
      <c r="C120" s="78">
        <f>'Gasto en facturas por CCAA'!B3</f>
        <v>17813.68</v>
      </c>
      <c r="D120" s="78">
        <f>'Cifras de ahorro por CCAA'!B3</f>
        <v>1515.3899999999999</v>
      </c>
      <c r="E120" s="78">
        <f t="shared" si="8"/>
        <v>5.1352476043373034</v>
      </c>
      <c r="F120" s="102">
        <f t="shared" si="9"/>
        <v>8.5068890874878189</v>
      </c>
      <c r="G120" s="78">
        <f>'Cifras de ahorro por CCAA'!C3</f>
        <v>3047.5</v>
      </c>
      <c r="H120" s="78">
        <f t="shared" si="10"/>
        <v>10.327154774822278</v>
      </c>
      <c r="I120" s="78">
        <f t="shared" si="11"/>
        <v>17.107638623799236</v>
      </c>
      <c r="J120" s="73"/>
      <c r="K120" s="73"/>
      <c r="L120" s="73"/>
      <c r="M120" s="73"/>
    </row>
    <row r="121" spans="1:13" ht="15.75" customHeight="1" x14ac:dyDescent="0.3">
      <c r="A121" s="77" t="s">
        <v>50</v>
      </c>
      <c r="B121" s="78">
        <v>32291.31</v>
      </c>
      <c r="C121" s="78">
        <f>'Gasto en facturas por CCAA'!B12</f>
        <v>16594.8</v>
      </c>
      <c r="D121" s="78">
        <f>'Cifras de ahorro por CCAA'!B12</f>
        <v>1415.87</v>
      </c>
      <c r="E121" s="78">
        <f t="shared" si="8"/>
        <v>4.384678106896251</v>
      </c>
      <c r="F121" s="102">
        <f t="shared" si="9"/>
        <v>8.5320100272374475</v>
      </c>
      <c r="G121" s="78">
        <f>'Cifras de ahorro por CCAA'!C12</f>
        <v>2830.82</v>
      </c>
      <c r="H121" s="78">
        <f t="shared" si="10"/>
        <v>8.7665071500660705</v>
      </c>
      <c r="I121" s="78">
        <f t="shared" si="11"/>
        <v>17.058476149155158</v>
      </c>
      <c r="J121" s="73"/>
      <c r="K121" s="73"/>
      <c r="L121" s="73"/>
      <c r="M121" s="73"/>
    </row>
    <row r="122" spans="1:13" ht="15.75" customHeight="1" x14ac:dyDescent="0.3">
      <c r="A122" s="77" t="s">
        <v>49</v>
      </c>
      <c r="B122" s="78">
        <v>33084.980000000003</v>
      </c>
      <c r="C122" s="78">
        <f>'Gasto en facturas por CCAA'!B11</f>
        <v>19578.060000000001</v>
      </c>
      <c r="D122" s="78">
        <f>'Cifras de ahorro por CCAA'!B11</f>
        <v>1676.5299999999997</v>
      </c>
      <c r="E122" s="78">
        <f t="shared" si="8"/>
        <v>5.0673447588603633</v>
      </c>
      <c r="F122" s="102">
        <f t="shared" si="9"/>
        <v>8.5633101543258103</v>
      </c>
      <c r="G122" s="78">
        <f>'Cifras de ahorro por CCAA'!C11</f>
        <v>3221.46</v>
      </c>
      <c r="H122" s="78">
        <f t="shared" si="10"/>
        <v>9.7369259404116306</v>
      </c>
      <c r="I122" s="78">
        <f t="shared" si="11"/>
        <v>16.454439306039514</v>
      </c>
      <c r="J122" s="73"/>
      <c r="K122" s="73"/>
      <c r="L122" s="73"/>
      <c r="M122" s="73"/>
    </row>
    <row r="123" spans="1:13" ht="15.75" customHeight="1" x14ac:dyDescent="0.3">
      <c r="A123" s="77" t="s">
        <v>54</v>
      </c>
      <c r="B123" s="78">
        <v>36197.93</v>
      </c>
      <c r="C123" s="78">
        <f>'Gasto en facturas por CCAA'!B16</f>
        <v>22281.460000000003</v>
      </c>
      <c r="D123" s="78">
        <f>'Cifras de ahorro por CCAA'!B16</f>
        <v>1887.8499999999997</v>
      </c>
      <c r="E123" s="78">
        <f t="shared" si="8"/>
        <v>5.215353474632388</v>
      </c>
      <c r="F123" s="102">
        <f t="shared" si="9"/>
        <v>8.4727392190637403</v>
      </c>
      <c r="G123" s="78">
        <f>'Cifras de ahorro por CCAA'!C16</f>
        <v>3659.2599999999998</v>
      </c>
      <c r="H123" s="78">
        <f t="shared" si="10"/>
        <v>10.109031096529552</v>
      </c>
      <c r="I123" s="78">
        <f t="shared" si="11"/>
        <v>16.422891498133424</v>
      </c>
      <c r="J123" s="73"/>
      <c r="K123" s="73"/>
      <c r="L123" s="73"/>
      <c r="M123" s="73"/>
    </row>
    <row r="124" spans="1:13" ht="15.75" customHeight="1" x14ac:dyDescent="0.3">
      <c r="A124" s="77" t="s">
        <v>55</v>
      </c>
      <c r="B124" s="78">
        <v>28273.64</v>
      </c>
      <c r="C124" s="78">
        <f>'Gasto en facturas por CCAA'!B17</f>
        <v>18220.86</v>
      </c>
      <c r="D124" s="78">
        <f>'Cifras de ahorro por CCAA'!B17</f>
        <v>1514.2899999999997</v>
      </c>
      <c r="E124" s="78">
        <f t="shared" si="8"/>
        <v>5.3558367440485188</v>
      </c>
      <c r="F124" s="102">
        <f t="shared" si="9"/>
        <v>8.3107493279680522</v>
      </c>
      <c r="G124" s="78">
        <f>'Cifras de ahorro por CCAA'!C17</f>
        <v>2950.62</v>
      </c>
      <c r="H124" s="78">
        <f t="shared" si="10"/>
        <v>10.435939624328526</v>
      </c>
      <c r="I124" s="78">
        <f t="shared" si="11"/>
        <v>16.193637402405813</v>
      </c>
      <c r="J124" s="73"/>
      <c r="K124" s="73"/>
      <c r="L124" s="73"/>
      <c r="M124" s="73"/>
    </row>
    <row r="125" spans="1:13" ht="15.75" customHeight="1" x14ac:dyDescent="0.3">
      <c r="A125" s="77" t="s">
        <v>44</v>
      </c>
      <c r="B125" s="78">
        <v>35736.49</v>
      </c>
      <c r="C125" s="78">
        <f>'Gasto en facturas por CCAA'!B6</f>
        <v>23719.750000000004</v>
      </c>
      <c r="D125" s="78">
        <f>'Cifras de ahorro por CCAA'!B6</f>
        <v>1958.5799999999997</v>
      </c>
      <c r="E125" s="78">
        <f t="shared" si="8"/>
        <v>5.4806165910530096</v>
      </c>
      <c r="F125" s="102">
        <f t="shared" si="9"/>
        <v>8.2571696581962257</v>
      </c>
      <c r="G125" s="78">
        <f>'Cifras de ahorro por CCAA'!C6</f>
        <v>3647.4599999999996</v>
      </c>
      <c r="H125" s="78">
        <f t="shared" si="10"/>
        <v>10.206542388466241</v>
      </c>
      <c r="I125" s="78">
        <f t="shared" si="11"/>
        <v>15.37731215548224</v>
      </c>
      <c r="J125" s="73"/>
      <c r="K125" s="73"/>
      <c r="L125" s="73"/>
      <c r="M125" s="73"/>
    </row>
    <row r="126" spans="1:13" ht="44.4" customHeight="1" x14ac:dyDescent="0.3">
      <c r="A126" s="114" t="s">
        <v>180</v>
      </c>
      <c r="B126" s="105"/>
      <c r="C126" s="105"/>
      <c r="D126" s="105"/>
      <c r="E126" s="105"/>
      <c r="F126" s="105"/>
      <c r="G126" s="105"/>
      <c r="H126" s="105"/>
      <c r="I126" s="105"/>
      <c r="J126" s="73"/>
      <c r="K126" s="73"/>
      <c r="L126" s="73"/>
      <c r="M126" s="73"/>
    </row>
    <row r="127" spans="1:13" ht="15.75" customHeight="1" x14ac:dyDescent="0.3">
      <c r="A127" s="73"/>
      <c r="B127" s="73"/>
      <c r="C127" s="73"/>
      <c r="D127" s="73"/>
      <c r="E127" s="73"/>
      <c r="F127" s="73"/>
      <c r="G127" s="73"/>
      <c r="H127" s="73"/>
      <c r="I127" s="73"/>
      <c r="J127" s="73"/>
      <c r="K127" s="73"/>
      <c r="L127" s="73"/>
      <c r="M127" s="73"/>
    </row>
    <row r="128" spans="1:13" ht="15.75" customHeight="1" x14ac:dyDescent="0.3">
      <c r="A128" s="73"/>
      <c r="B128" s="73"/>
      <c r="C128" s="73"/>
      <c r="D128" s="73"/>
      <c r="E128" s="73"/>
      <c r="F128" s="73"/>
      <c r="G128" s="73"/>
      <c r="H128" s="73"/>
      <c r="I128" s="73"/>
      <c r="J128" s="73"/>
      <c r="K128" s="73"/>
      <c r="L128" s="73"/>
      <c r="M128" s="73"/>
    </row>
    <row r="129" spans="1:13" ht="15.75" customHeight="1" x14ac:dyDescent="0.3">
      <c r="A129" s="73"/>
      <c r="B129" s="73"/>
      <c r="C129" s="73"/>
      <c r="D129" s="73"/>
      <c r="E129" s="73"/>
      <c r="F129" s="73"/>
      <c r="G129" s="73"/>
      <c r="H129" s="73"/>
      <c r="I129" s="73"/>
      <c r="J129" s="73"/>
      <c r="K129" s="73"/>
      <c r="L129" s="73"/>
      <c r="M129" s="73"/>
    </row>
    <row r="130" spans="1:13" ht="15.75" customHeight="1" x14ac:dyDescent="0.3">
      <c r="A130" s="73"/>
      <c r="B130" s="73"/>
      <c r="C130" s="73"/>
      <c r="D130" s="73"/>
      <c r="E130" s="73"/>
      <c r="F130" s="73"/>
      <c r="G130" s="73"/>
      <c r="H130" s="73"/>
      <c r="I130" s="73"/>
      <c r="J130" s="73"/>
      <c r="K130" s="73"/>
      <c r="L130" s="73"/>
      <c r="M130" s="73"/>
    </row>
    <row r="131" spans="1:13" ht="15.75" customHeight="1" x14ac:dyDescent="0.3">
      <c r="A131" s="73"/>
      <c r="B131" s="73"/>
      <c r="C131" s="73"/>
      <c r="D131" s="73"/>
      <c r="E131" s="73"/>
      <c r="F131" s="73"/>
      <c r="G131" s="73"/>
      <c r="H131" s="73"/>
      <c r="I131" s="73"/>
      <c r="J131" s="73"/>
      <c r="K131" s="73"/>
      <c r="L131" s="73"/>
      <c r="M131" s="73"/>
    </row>
    <row r="132" spans="1:13" ht="15.75" customHeight="1" x14ac:dyDescent="0.3">
      <c r="A132" s="73"/>
      <c r="B132" s="73"/>
      <c r="C132" s="73"/>
      <c r="D132" s="73"/>
      <c r="E132" s="73"/>
      <c r="F132" s="73"/>
      <c r="G132" s="73"/>
      <c r="H132" s="73"/>
      <c r="I132" s="73"/>
      <c r="J132" s="73"/>
      <c r="K132" s="73"/>
      <c r="L132" s="73"/>
      <c r="M132" s="73"/>
    </row>
    <row r="133" spans="1:13" ht="15.75" customHeight="1" x14ac:dyDescent="0.3">
      <c r="A133" s="73"/>
      <c r="B133" s="73"/>
      <c r="C133" s="73"/>
      <c r="D133" s="73"/>
      <c r="E133" s="73"/>
      <c r="F133" s="73"/>
      <c r="G133" s="73"/>
      <c r="H133" s="73"/>
      <c r="I133" s="73"/>
      <c r="J133" s="73"/>
      <c r="K133" s="73"/>
      <c r="L133" s="73"/>
      <c r="M133" s="73"/>
    </row>
    <row r="134" spans="1:13" ht="15.75" customHeight="1" x14ac:dyDescent="0.3">
      <c r="A134" s="73"/>
      <c r="B134" s="73"/>
      <c r="C134" s="73"/>
      <c r="D134" s="73"/>
      <c r="E134" s="73"/>
      <c r="F134" s="73"/>
      <c r="G134" s="73"/>
      <c r="H134" s="73"/>
      <c r="I134" s="73"/>
      <c r="J134" s="73"/>
      <c r="K134" s="73"/>
      <c r="L134" s="73"/>
      <c r="M134" s="73"/>
    </row>
    <row r="135" spans="1:13" ht="15.75" customHeight="1" x14ac:dyDescent="0.3">
      <c r="A135" s="73"/>
      <c r="B135" s="73"/>
      <c r="C135" s="73"/>
      <c r="D135" s="73"/>
      <c r="E135" s="73"/>
      <c r="F135" s="73"/>
      <c r="G135" s="73"/>
      <c r="H135" s="73"/>
      <c r="I135" s="73"/>
      <c r="J135" s="73"/>
      <c r="K135" s="73"/>
      <c r="L135" s="73"/>
      <c r="M135" s="73"/>
    </row>
    <row r="136" spans="1:13" ht="15.75" customHeight="1" x14ac:dyDescent="0.3">
      <c r="A136" s="73"/>
      <c r="B136" s="73"/>
      <c r="C136" s="73"/>
      <c r="D136" s="73"/>
      <c r="E136" s="73"/>
      <c r="F136" s="73"/>
      <c r="G136" s="73"/>
      <c r="H136" s="73"/>
      <c r="I136" s="73"/>
      <c r="J136" s="73"/>
      <c r="K136" s="73"/>
      <c r="L136" s="73"/>
      <c r="M136" s="73"/>
    </row>
    <row r="137" spans="1:13" ht="15.75" customHeight="1" x14ac:dyDescent="0.3">
      <c r="A137" s="73"/>
      <c r="B137" s="73"/>
      <c r="C137" s="73"/>
      <c r="D137" s="73"/>
      <c r="E137" s="73"/>
      <c r="F137" s="73"/>
      <c r="G137" s="73"/>
      <c r="H137" s="73"/>
      <c r="I137" s="73"/>
      <c r="J137" s="73"/>
      <c r="K137" s="73"/>
      <c r="L137" s="73"/>
      <c r="M137" s="73"/>
    </row>
    <row r="138" spans="1:13" ht="15.75" customHeight="1" x14ac:dyDescent="0.3">
      <c r="A138" s="73"/>
      <c r="B138" s="73"/>
      <c r="C138" s="73"/>
      <c r="D138" s="73"/>
      <c r="E138" s="73"/>
      <c r="F138" s="73"/>
      <c r="G138" s="73"/>
      <c r="H138" s="73"/>
      <c r="I138" s="73"/>
      <c r="J138" s="73"/>
      <c r="K138" s="73"/>
      <c r="L138" s="73"/>
      <c r="M138" s="73"/>
    </row>
    <row r="139" spans="1:13" ht="15.75" customHeight="1" x14ac:dyDescent="0.3">
      <c r="A139" s="73"/>
      <c r="B139" s="73"/>
      <c r="C139" s="73"/>
      <c r="D139" s="73"/>
      <c r="E139" s="73"/>
      <c r="F139" s="73"/>
      <c r="G139" s="73"/>
      <c r="H139" s="73"/>
      <c r="I139" s="73"/>
      <c r="J139" s="73"/>
      <c r="K139" s="73"/>
      <c r="L139" s="73"/>
      <c r="M139" s="73"/>
    </row>
    <row r="140" spans="1:13" ht="15.75" customHeight="1" x14ac:dyDescent="0.3">
      <c r="A140" s="73"/>
      <c r="B140" s="73"/>
      <c r="C140" s="73"/>
      <c r="D140" s="73"/>
      <c r="E140" s="73"/>
      <c r="F140" s="73"/>
      <c r="G140" s="73"/>
      <c r="H140" s="73"/>
      <c r="I140" s="73"/>
      <c r="J140" s="73"/>
      <c r="K140" s="73"/>
      <c r="L140" s="73"/>
      <c r="M140" s="73"/>
    </row>
    <row r="141" spans="1:13" ht="15.75" customHeight="1" x14ac:dyDescent="0.3">
      <c r="A141" s="73"/>
      <c r="B141" s="73"/>
      <c r="C141" s="73"/>
      <c r="D141" s="73"/>
      <c r="E141" s="73"/>
      <c r="F141" s="73"/>
      <c r="G141" s="73"/>
      <c r="H141" s="73"/>
      <c r="I141" s="73"/>
      <c r="J141" s="73"/>
      <c r="K141" s="73"/>
      <c r="L141" s="73"/>
      <c r="M141" s="73"/>
    </row>
    <row r="142" spans="1:13" ht="15.75" customHeight="1" x14ac:dyDescent="0.3">
      <c r="A142" s="73"/>
      <c r="B142" s="73"/>
      <c r="C142" s="73"/>
      <c r="D142" s="73"/>
      <c r="E142" s="73"/>
      <c r="F142" s="73"/>
      <c r="G142" s="73"/>
      <c r="H142" s="73"/>
      <c r="I142" s="73"/>
      <c r="J142" s="73"/>
      <c r="K142" s="73"/>
      <c r="L142" s="73"/>
      <c r="M142" s="73"/>
    </row>
    <row r="143" spans="1:13" ht="15.75" customHeight="1" x14ac:dyDescent="0.3">
      <c r="A143" s="73"/>
      <c r="B143" s="73"/>
      <c r="C143" s="73"/>
      <c r="D143" s="73"/>
      <c r="E143" s="73"/>
      <c r="F143" s="73"/>
      <c r="G143" s="73"/>
      <c r="H143" s="73"/>
      <c r="I143" s="73"/>
      <c r="J143" s="73"/>
      <c r="K143" s="73"/>
      <c r="L143" s="73"/>
      <c r="M143" s="73"/>
    </row>
    <row r="144" spans="1:13" ht="15.75" customHeight="1" x14ac:dyDescent="0.3">
      <c r="A144" s="73"/>
      <c r="B144" s="73"/>
      <c r="C144" s="73"/>
      <c r="D144" s="73"/>
      <c r="E144" s="73"/>
      <c r="F144" s="73"/>
      <c r="G144" s="73"/>
      <c r="H144" s="73"/>
      <c r="I144" s="73"/>
      <c r="J144" s="73"/>
      <c r="K144" s="73"/>
      <c r="L144" s="73"/>
      <c r="M144" s="73"/>
    </row>
    <row r="145" spans="1:13" ht="15.75" customHeight="1" x14ac:dyDescent="0.3">
      <c r="A145" s="73"/>
      <c r="B145" s="73"/>
      <c r="C145" s="73"/>
      <c r="D145" s="73"/>
      <c r="E145" s="73"/>
      <c r="F145" s="73"/>
      <c r="G145" s="73"/>
      <c r="H145" s="73"/>
      <c r="I145" s="73"/>
      <c r="J145" s="73"/>
      <c r="K145" s="73"/>
      <c r="L145" s="73"/>
      <c r="M145" s="73"/>
    </row>
    <row r="146" spans="1:13" ht="15.75" customHeight="1" x14ac:dyDescent="0.3">
      <c r="A146" s="73"/>
      <c r="B146" s="73"/>
      <c r="C146" s="73"/>
      <c r="D146" s="73"/>
      <c r="E146" s="73"/>
      <c r="F146" s="73"/>
      <c r="G146" s="73"/>
      <c r="H146" s="73"/>
      <c r="I146" s="73"/>
      <c r="J146" s="73"/>
      <c r="K146" s="73"/>
      <c r="L146" s="73"/>
      <c r="M146" s="73"/>
    </row>
    <row r="147" spans="1:13" ht="15.75" customHeight="1" x14ac:dyDescent="0.3">
      <c r="A147" s="73"/>
      <c r="B147" s="73"/>
      <c r="C147" s="73"/>
      <c r="D147" s="73"/>
      <c r="E147" s="73"/>
      <c r="F147" s="73"/>
      <c r="G147" s="73"/>
      <c r="H147" s="73"/>
      <c r="I147" s="73"/>
      <c r="J147" s="73"/>
      <c r="K147" s="73"/>
      <c r="L147" s="73"/>
      <c r="M147" s="73"/>
    </row>
    <row r="148" spans="1:13" ht="15.75" customHeight="1" x14ac:dyDescent="0.3">
      <c r="A148" s="73"/>
      <c r="B148" s="73"/>
      <c r="C148" s="73"/>
      <c r="D148" s="73"/>
      <c r="E148" s="73"/>
      <c r="F148" s="73"/>
      <c r="G148" s="73"/>
      <c r="H148" s="73"/>
      <c r="I148" s="73"/>
      <c r="J148" s="73"/>
      <c r="K148" s="73"/>
      <c r="L148" s="73"/>
      <c r="M148" s="73"/>
    </row>
    <row r="149" spans="1:13" ht="15.75" customHeight="1" x14ac:dyDescent="0.3">
      <c r="A149" s="73"/>
      <c r="B149" s="73"/>
      <c r="C149" s="73"/>
      <c r="D149" s="73"/>
      <c r="E149" s="73"/>
      <c r="F149" s="73"/>
      <c r="G149" s="73"/>
      <c r="H149" s="73"/>
      <c r="I149" s="73"/>
      <c r="J149" s="73"/>
      <c r="K149" s="73"/>
      <c r="L149" s="73"/>
      <c r="M149" s="73"/>
    </row>
    <row r="150" spans="1:13" ht="15.75" customHeight="1" x14ac:dyDescent="0.3">
      <c r="A150" s="73"/>
      <c r="B150" s="73"/>
      <c r="C150" s="73"/>
      <c r="D150" s="73"/>
      <c r="E150" s="73"/>
      <c r="F150" s="73"/>
      <c r="G150" s="73"/>
      <c r="H150" s="73"/>
      <c r="I150" s="73"/>
      <c r="J150" s="73"/>
      <c r="K150" s="73"/>
      <c r="L150" s="73"/>
      <c r="M150" s="73"/>
    </row>
    <row r="151" spans="1:13" ht="15.75" customHeight="1" x14ac:dyDescent="0.3">
      <c r="A151" s="73"/>
      <c r="B151" s="73"/>
      <c r="C151" s="73"/>
      <c r="D151" s="73"/>
      <c r="E151" s="73"/>
      <c r="F151" s="73"/>
      <c r="G151" s="73"/>
      <c r="H151" s="73"/>
      <c r="I151" s="73"/>
      <c r="J151" s="73"/>
      <c r="K151" s="73"/>
      <c r="L151" s="73"/>
      <c r="M151" s="73"/>
    </row>
    <row r="152" spans="1:13" ht="15.75" customHeight="1" x14ac:dyDescent="0.3">
      <c r="A152" s="73"/>
      <c r="B152" s="73"/>
      <c r="C152" s="73"/>
      <c r="D152" s="73"/>
      <c r="E152" s="73"/>
      <c r="F152" s="73"/>
      <c r="G152" s="73"/>
      <c r="H152" s="73"/>
      <c r="I152" s="73"/>
      <c r="J152" s="73"/>
      <c r="K152" s="73"/>
      <c r="L152" s="73"/>
      <c r="M152" s="73"/>
    </row>
    <row r="153" spans="1:13" ht="15.75" customHeight="1" x14ac:dyDescent="0.3">
      <c r="A153" s="73"/>
      <c r="B153" s="73"/>
      <c r="C153" s="73"/>
      <c r="D153" s="73"/>
      <c r="E153" s="73"/>
      <c r="F153" s="73"/>
      <c r="G153" s="73"/>
      <c r="H153" s="73"/>
      <c r="I153" s="73"/>
      <c r="J153" s="73"/>
      <c r="K153" s="73"/>
      <c r="L153" s="73"/>
      <c r="M153" s="73"/>
    </row>
    <row r="154" spans="1:13" ht="15.75" customHeight="1" x14ac:dyDescent="0.3">
      <c r="A154" s="73"/>
      <c r="B154" s="73"/>
      <c r="C154" s="73"/>
      <c r="D154" s="73"/>
      <c r="E154" s="73"/>
      <c r="F154" s="73"/>
      <c r="G154" s="73"/>
      <c r="H154" s="73"/>
      <c r="I154" s="73"/>
      <c r="J154" s="73"/>
      <c r="K154" s="73"/>
      <c r="L154" s="73"/>
      <c r="M154" s="73"/>
    </row>
    <row r="155" spans="1:13" ht="15.75" customHeight="1" x14ac:dyDescent="0.3">
      <c r="A155" s="73"/>
      <c r="B155" s="73"/>
      <c r="C155" s="73"/>
      <c r="D155" s="73"/>
      <c r="E155" s="73"/>
      <c r="F155" s="73"/>
      <c r="G155" s="73"/>
      <c r="H155" s="73"/>
      <c r="I155" s="73"/>
      <c r="J155" s="73"/>
      <c r="K155" s="73"/>
      <c r="L155" s="73"/>
      <c r="M155" s="73"/>
    </row>
    <row r="156" spans="1:13" ht="15.75" customHeight="1" x14ac:dyDescent="0.3">
      <c r="A156" s="73"/>
      <c r="B156" s="73"/>
      <c r="C156" s="73"/>
      <c r="D156" s="73"/>
      <c r="E156" s="73"/>
      <c r="F156" s="73"/>
      <c r="G156" s="73"/>
      <c r="H156" s="73"/>
      <c r="I156" s="73"/>
      <c r="J156" s="73"/>
      <c r="K156" s="73"/>
      <c r="L156" s="73"/>
      <c r="M156" s="73"/>
    </row>
    <row r="157" spans="1:13" ht="15.75" customHeight="1" x14ac:dyDescent="0.3">
      <c r="A157" s="73"/>
      <c r="B157" s="73"/>
      <c r="C157" s="73"/>
      <c r="D157" s="73"/>
      <c r="E157" s="73"/>
      <c r="F157" s="73"/>
      <c r="G157" s="73"/>
      <c r="H157" s="73"/>
      <c r="I157" s="73"/>
      <c r="J157" s="73"/>
      <c r="K157" s="73"/>
      <c r="L157" s="73"/>
      <c r="M157" s="73"/>
    </row>
    <row r="158" spans="1:13" ht="15.75" customHeight="1" x14ac:dyDescent="0.3">
      <c r="A158" s="73"/>
      <c r="B158" s="73"/>
      <c r="C158" s="73"/>
      <c r="D158" s="73"/>
      <c r="E158" s="73"/>
      <c r="F158" s="73"/>
      <c r="G158" s="73"/>
      <c r="H158" s="73"/>
      <c r="I158" s="73"/>
      <c r="J158" s="73"/>
      <c r="K158" s="73"/>
      <c r="L158" s="73"/>
      <c r="M158" s="73"/>
    </row>
    <row r="159" spans="1:13" ht="15.75" customHeight="1" x14ac:dyDescent="0.3">
      <c r="A159" s="73"/>
      <c r="B159" s="73"/>
      <c r="C159" s="73"/>
      <c r="D159" s="73"/>
      <c r="E159" s="73"/>
      <c r="F159" s="73"/>
      <c r="G159" s="73"/>
      <c r="H159" s="73"/>
      <c r="I159" s="73"/>
      <c r="J159" s="73"/>
      <c r="K159" s="73"/>
      <c r="L159" s="73"/>
      <c r="M159" s="73"/>
    </row>
    <row r="160" spans="1:13" ht="15.75" customHeight="1" x14ac:dyDescent="0.3">
      <c r="A160" s="73"/>
      <c r="B160" s="73"/>
      <c r="C160" s="73"/>
      <c r="D160" s="73"/>
      <c r="E160" s="73"/>
      <c r="F160" s="73"/>
      <c r="G160" s="73"/>
      <c r="H160" s="73"/>
      <c r="I160" s="73"/>
      <c r="J160" s="73"/>
      <c r="K160" s="73"/>
      <c r="L160" s="73"/>
      <c r="M160" s="73"/>
    </row>
    <row r="161" spans="1:13" ht="15.75" customHeight="1" x14ac:dyDescent="0.3">
      <c r="A161" s="73"/>
      <c r="B161" s="73"/>
      <c r="C161" s="73"/>
      <c r="D161" s="73"/>
      <c r="E161" s="73"/>
      <c r="F161" s="73"/>
      <c r="G161" s="73"/>
      <c r="H161" s="73"/>
      <c r="I161" s="73"/>
      <c r="J161" s="73"/>
      <c r="K161" s="73"/>
      <c r="L161" s="73"/>
      <c r="M161" s="73"/>
    </row>
    <row r="162" spans="1:13" ht="15.75" customHeight="1" x14ac:dyDescent="0.3">
      <c r="A162" s="73"/>
      <c r="B162" s="73"/>
      <c r="C162" s="73"/>
      <c r="D162" s="73"/>
      <c r="E162" s="73"/>
      <c r="F162" s="73"/>
      <c r="G162" s="73"/>
      <c r="H162" s="73"/>
      <c r="I162" s="73"/>
      <c r="J162" s="73"/>
      <c r="K162" s="73"/>
      <c r="L162" s="73"/>
      <c r="M162" s="73"/>
    </row>
    <row r="163" spans="1:13" ht="15.75" customHeight="1" x14ac:dyDescent="0.3">
      <c r="A163" s="73"/>
      <c r="B163" s="73"/>
      <c r="C163" s="73"/>
      <c r="D163" s="73"/>
      <c r="E163" s="73"/>
      <c r="F163" s="73"/>
      <c r="G163" s="73"/>
      <c r="H163" s="73"/>
      <c r="I163" s="73"/>
      <c r="J163" s="73"/>
      <c r="K163" s="73"/>
      <c r="L163" s="73"/>
      <c r="M163" s="73"/>
    </row>
    <row r="164" spans="1:13" ht="15.75" customHeight="1" x14ac:dyDescent="0.3">
      <c r="A164" s="73"/>
      <c r="B164" s="73"/>
      <c r="C164" s="73"/>
      <c r="D164" s="73"/>
      <c r="E164" s="73"/>
      <c r="F164" s="73"/>
      <c r="G164" s="73"/>
      <c r="H164" s="73"/>
      <c r="I164" s="73"/>
      <c r="J164" s="73"/>
      <c r="K164" s="73"/>
      <c r="L164" s="73"/>
      <c r="M164" s="73"/>
    </row>
    <row r="165" spans="1:13" ht="15.75" customHeight="1" x14ac:dyDescent="0.3">
      <c r="A165" s="73"/>
      <c r="B165" s="73"/>
      <c r="C165" s="73"/>
      <c r="D165" s="73"/>
      <c r="E165" s="73"/>
      <c r="F165" s="73"/>
      <c r="G165" s="73"/>
      <c r="H165" s="73"/>
      <c r="I165" s="73"/>
      <c r="J165" s="73"/>
      <c r="K165" s="73"/>
      <c r="L165" s="73"/>
      <c r="M165" s="73"/>
    </row>
    <row r="166" spans="1:13" ht="15.75" customHeight="1" x14ac:dyDescent="0.3">
      <c r="A166" s="73"/>
      <c r="B166" s="73"/>
      <c r="C166" s="73"/>
      <c r="D166" s="73"/>
      <c r="E166" s="73"/>
      <c r="F166" s="73"/>
      <c r="G166" s="73"/>
      <c r="H166" s="73"/>
      <c r="I166" s="73"/>
      <c r="J166" s="73"/>
      <c r="K166" s="73"/>
      <c r="L166" s="73"/>
      <c r="M166" s="73"/>
    </row>
    <row r="167" spans="1:13" ht="15.75" customHeight="1" x14ac:dyDescent="0.3">
      <c r="A167" s="73"/>
      <c r="B167" s="73"/>
      <c r="C167" s="73"/>
      <c r="D167" s="73"/>
      <c r="E167" s="73"/>
      <c r="F167" s="73"/>
      <c r="G167" s="73"/>
      <c r="H167" s="73"/>
      <c r="I167" s="73"/>
      <c r="J167" s="73"/>
      <c r="K167" s="73"/>
      <c r="L167" s="73"/>
      <c r="M167" s="73"/>
    </row>
    <row r="168" spans="1:13" ht="15.75" customHeight="1" x14ac:dyDescent="0.3">
      <c r="A168" s="73"/>
      <c r="B168" s="73"/>
      <c r="C168" s="73"/>
      <c r="D168" s="73"/>
      <c r="E168" s="73"/>
      <c r="F168" s="73"/>
      <c r="G168" s="73"/>
      <c r="H168" s="73"/>
      <c r="I168" s="73"/>
      <c r="J168" s="73"/>
      <c r="K168" s="73"/>
      <c r="L168" s="73"/>
      <c r="M168" s="73"/>
    </row>
    <row r="169" spans="1:13" ht="15.75" customHeight="1" x14ac:dyDescent="0.3">
      <c r="A169" s="73"/>
      <c r="B169" s="73"/>
      <c r="C169" s="73"/>
      <c r="D169" s="73"/>
      <c r="E169" s="73"/>
      <c r="F169" s="73"/>
      <c r="G169" s="73"/>
      <c r="H169" s="73"/>
      <c r="I169" s="73"/>
      <c r="J169" s="73"/>
      <c r="K169" s="73"/>
      <c r="L169" s="73"/>
      <c r="M169" s="73"/>
    </row>
    <row r="170" spans="1:13" ht="15.75" customHeight="1" x14ac:dyDescent="0.3">
      <c r="A170" s="73"/>
      <c r="B170" s="73"/>
      <c r="C170" s="73"/>
      <c r="D170" s="73"/>
      <c r="E170" s="73"/>
      <c r="F170" s="73"/>
      <c r="G170" s="73"/>
      <c r="H170" s="73"/>
      <c r="I170" s="73"/>
      <c r="J170" s="73"/>
      <c r="K170" s="73"/>
      <c r="L170" s="73"/>
      <c r="M170" s="73"/>
    </row>
    <row r="171" spans="1:13" ht="15.75" customHeight="1" x14ac:dyDescent="0.3">
      <c r="A171" s="73"/>
      <c r="B171" s="73"/>
      <c r="C171" s="73"/>
      <c r="D171" s="73"/>
      <c r="E171" s="73"/>
      <c r="F171" s="73"/>
      <c r="G171" s="73"/>
      <c r="H171" s="73"/>
      <c r="I171" s="73"/>
      <c r="J171" s="73"/>
      <c r="K171" s="73"/>
      <c r="L171" s="73"/>
      <c r="M171" s="73"/>
    </row>
    <row r="172" spans="1:13" ht="15.75" customHeight="1" x14ac:dyDescent="0.3">
      <c r="A172" s="73"/>
      <c r="B172" s="73"/>
      <c r="C172" s="73"/>
      <c r="D172" s="73"/>
      <c r="E172" s="73"/>
      <c r="F172" s="73"/>
      <c r="G172" s="73"/>
      <c r="H172" s="73"/>
      <c r="I172" s="73"/>
      <c r="J172" s="73"/>
      <c r="K172" s="73"/>
      <c r="L172" s="73"/>
      <c r="M172" s="73"/>
    </row>
    <row r="173" spans="1:13" ht="15.75" customHeight="1" x14ac:dyDescent="0.3">
      <c r="A173" s="73"/>
      <c r="B173" s="73"/>
      <c r="C173" s="73"/>
      <c r="D173" s="73"/>
      <c r="E173" s="73"/>
      <c r="F173" s="73"/>
      <c r="G173" s="73"/>
      <c r="H173" s="73"/>
      <c r="I173" s="73"/>
      <c r="J173" s="73"/>
      <c r="K173" s="73"/>
      <c r="L173" s="73"/>
      <c r="M173" s="73"/>
    </row>
    <row r="174" spans="1:13" ht="15.75" customHeight="1" x14ac:dyDescent="0.3">
      <c r="A174" s="73"/>
      <c r="B174" s="73"/>
      <c r="C174" s="73"/>
      <c r="D174" s="73"/>
      <c r="E174" s="73"/>
      <c r="F174" s="73"/>
      <c r="G174" s="73"/>
      <c r="H174" s="73"/>
      <c r="I174" s="73"/>
      <c r="J174" s="73"/>
      <c r="K174" s="73"/>
      <c r="L174" s="73"/>
      <c r="M174" s="73"/>
    </row>
    <row r="175" spans="1:13" ht="15.75" customHeight="1" x14ac:dyDescent="0.3">
      <c r="A175" s="73"/>
      <c r="B175" s="73"/>
      <c r="C175" s="73"/>
      <c r="D175" s="73"/>
      <c r="E175" s="73"/>
      <c r="F175" s="73"/>
      <c r="G175" s="73"/>
      <c r="H175" s="73"/>
      <c r="I175" s="73"/>
      <c r="J175" s="73"/>
      <c r="K175" s="73"/>
      <c r="L175" s="73"/>
      <c r="M175" s="73"/>
    </row>
    <row r="176" spans="1:13" ht="15.75" customHeight="1" x14ac:dyDescent="0.3">
      <c r="A176" s="73"/>
      <c r="B176" s="73"/>
      <c r="C176" s="73"/>
      <c r="D176" s="73"/>
      <c r="E176" s="73"/>
      <c r="F176" s="73"/>
      <c r="G176" s="73"/>
      <c r="H176" s="73"/>
      <c r="I176" s="73"/>
      <c r="J176" s="73"/>
      <c r="K176" s="73"/>
      <c r="L176" s="73"/>
      <c r="M176" s="73"/>
    </row>
    <row r="177" spans="1:13" ht="15.75" customHeight="1" x14ac:dyDescent="0.3">
      <c r="A177" s="73"/>
      <c r="B177" s="73"/>
      <c r="C177" s="73"/>
      <c r="D177" s="73"/>
      <c r="E177" s="73"/>
      <c r="F177" s="73"/>
      <c r="G177" s="73"/>
      <c r="H177" s="73"/>
      <c r="I177" s="73"/>
      <c r="J177" s="73"/>
      <c r="K177" s="73"/>
      <c r="L177" s="73"/>
      <c r="M177" s="73"/>
    </row>
    <row r="178" spans="1:13" ht="15.75" customHeight="1" x14ac:dyDescent="0.3">
      <c r="A178" s="73"/>
      <c r="B178" s="73"/>
      <c r="C178" s="73"/>
      <c r="D178" s="73"/>
      <c r="E178" s="73"/>
      <c r="F178" s="73"/>
      <c r="G178" s="73"/>
      <c r="H178" s="73"/>
      <c r="I178" s="73"/>
      <c r="J178" s="73"/>
      <c r="K178" s="73"/>
      <c r="L178" s="73"/>
      <c r="M178" s="73"/>
    </row>
    <row r="179" spans="1:13" ht="15.75" customHeight="1" x14ac:dyDescent="0.3">
      <c r="A179" s="73"/>
      <c r="B179" s="73"/>
      <c r="C179" s="73"/>
      <c r="D179" s="73"/>
      <c r="E179" s="73"/>
      <c r="F179" s="73"/>
      <c r="G179" s="73"/>
      <c r="H179" s="73"/>
      <c r="I179" s="73"/>
      <c r="J179" s="73"/>
      <c r="K179" s="73"/>
      <c r="L179" s="73"/>
      <c r="M179" s="73"/>
    </row>
    <row r="180" spans="1:13" ht="15.75" customHeight="1" x14ac:dyDescent="0.3">
      <c r="A180" s="73"/>
      <c r="B180" s="73"/>
      <c r="C180" s="73"/>
      <c r="D180" s="73"/>
      <c r="E180" s="73"/>
      <c r="F180" s="73"/>
      <c r="G180" s="73"/>
      <c r="H180" s="73"/>
      <c r="I180" s="73"/>
      <c r="J180" s="73"/>
      <c r="K180" s="73"/>
      <c r="L180" s="73"/>
      <c r="M180" s="73"/>
    </row>
    <row r="181" spans="1:13" ht="15.75" customHeight="1" x14ac:dyDescent="0.3">
      <c r="A181" s="73"/>
      <c r="B181" s="73"/>
      <c r="C181" s="73"/>
      <c r="D181" s="73"/>
      <c r="E181" s="73"/>
      <c r="F181" s="73"/>
      <c r="G181" s="73"/>
      <c r="H181" s="73"/>
      <c r="I181" s="73"/>
      <c r="J181" s="73"/>
      <c r="K181" s="73"/>
      <c r="L181" s="73"/>
      <c r="M181" s="73"/>
    </row>
    <row r="182" spans="1:13" ht="15.75" customHeight="1" x14ac:dyDescent="0.3">
      <c r="A182" s="73"/>
      <c r="B182" s="73"/>
      <c r="C182" s="73"/>
      <c r="D182" s="73"/>
      <c r="E182" s="73"/>
      <c r="F182" s="73"/>
      <c r="G182" s="73"/>
      <c r="H182" s="73"/>
      <c r="I182" s="73"/>
      <c r="J182" s="73"/>
      <c r="K182" s="73"/>
      <c r="L182" s="73"/>
      <c r="M182" s="73"/>
    </row>
    <row r="183" spans="1:13" ht="15.75" customHeight="1" x14ac:dyDescent="0.3">
      <c r="A183" s="73"/>
      <c r="B183" s="73"/>
      <c r="C183" s="73"/>
      <c r="D183" s="73"/>
      <c r="E183" s="73"/>
      <c r="F183" s="73"/>
      <c r="G183" s="73"/>
      <c r="H183" s="73"/>
      <c r="I183" s="73"/>
      <c r="J183" s="73"/>
      <c r="K183" s="73"/>
      <c r="L183" s="73"/>
      <c r="M183" s="73"/>
    </row>
    <row r="184" spans="1:13" ht="15.75" customHeight="1" x14ac:dyDescent="0.3">
      <c r="A184" s="73"/>
      <c r="B184" s="73"/>
      <c r="C184" s="73"/>
      <c r="D184" s="73"/>
      <c r="E184" s="73"/>
      <c r="F184" s="73"/>
      <c r="G184" s="73"/>
      <c r="H184" s="73"/>
      <c r="I184" s="73"/>
      <c r="J184" s="73"/>
      <c r="K184" s="73"/>
      <c r="L184" s="73"/>
      <c r="M184" s="73"/>
    </row>
    <row r="185" spans="1:13" ht="15.75" customHeight="1" x14ac:dyDescent="0.3">
      <c r="A185" s="73"/>
      <c r="B185" s="73"/>
      <c r="C185" s="73"/>
      <c r="D185" s="73"/>
      <c r="E185" s="73"/>
      <c r="F185" s="73"/>
      <c r="G185" s="73"/>
      <c r="H185" s="73"/>
      <c r="I185" s="73"/>
      <c r="J185" s="73"/>
      <c r="K185" s="73"/>
      <c r="L185" s="73"/>
      <c r="M185" s="73"/>
    </row>
    <row r="186" spans="1:13" ht="15.75" customHeight="1" x14ac:dyDescent="0.3">
      <c r="A186" s="73"/>
      <c r="B186" s="73"/>
      <c r="C186" s="73"/>
      <c r="D186" s="73"/>
      <c r="E186" s="73"/>
      <c r="F186" s="73"/>
      <c r="G186" s="73"/>
      <c r="H186" s="73"/>
      <c r="I186" s="73"/>
      <c r="J186" s="73"/>
      <c r="K186" s="73"/>
      <c r="L186" s="73"/>
      <c r="M186" s="73"/>
    </row>
    <row r="187" spans="1:13" ht="15.75" customHeight="1" x14ac:dyDescent="0.3">
      <c r="A187" s="73"/>
      <c r="B187" s="73"/>
      <c r="C187" s="73"/>
      <c r="D187" s="73"/>
      <c r="E187" s="73"/>
      <c r="F187" s="73"/>
      <c r="G187" s="73"/>
      <c r="H187" s="73"/>
      <c r="I187" s="73"/>
      <c r="J187" s="73"/>
      <c r="K187" s="73"/>
      <c r="L187" s="73"/>
      <c r="M187" s="73"/>
    </row>
    <row r="188" spans="1:13" ht="15.75" customHeight="1" x14ac:dyDescent="0.3">
      <c r="A188" s="73"/>
      <c r="B188" s="73"/>
      <c r="C188" s="73"/>
      <c r="D188" s="73"/>
      <c r="E188" s="73"/>
      <c r="F188" s="73"/>
      <c r="G188" s="73"/>
      <c r="H188" s="73"/>
      <c r="I188" s="73"/>
      <c r="J188" s="73"/>
      <c r="K188" s="73"/>
      <c r="L188" s="73"/>
      <c r="M188" s="73"/>
    </row>
    <row r="189" spans="1:13" ht="15.75" customHeight="1" x14ac:dyDescent="0.3">
      <c r="A189" s="73"/>
      <c r="B189" s="73"/>
      <c r="C189" s="73"/>
      <c r="D189" s="73"/>
      <c r="E189" s="73"/>
      <c r="F189" s="73"/>
      <c r="G189" s="73"/>
      <c r="H189" s="73"/>
      <c r="I189" s="73"/>
      <c r="J189" s="73"/>
      <c r="K189" s="73"/>
      <c r="L189" s="73"/>
      <c r="M189" s="73"/>
    </row>
    <row r="190" spans="1:13" ht="15.75" customHeight="1" x14ac:dyDescent="0.3">
      <c r="A190" s="73"/>
      <c r="B190" s="73"/>
      <c r="C190" s="73"/>
      <c r="D190" s="73"/>
      <c r="E190" s="73"/>
      <c r="F190" s="73"/>
      <c r="G190" s="73"/>
      <c r="H190" s="73"/>
      <c r="I190" s="73"/>
      <c r="J190" s="73"/>
      <c r="K190" s="73"/>
      <c r="L190" s="73"/>
      <c r="M190" s="73"/>
    </row>
    <row r="191" spans="1:13" ht="15.75" customHeight="1" x14ac:dyDescent="0.3">
      <c r="A191" s="73"/>
      <c r="B191" s="73"/>
      <c r="C191" s="73"/>
      <c r="D191" s="73"/>
      <c r="E191" s="73"/>
      <c r="F191" s="73"/>
      <c r="G191" s="73"/>
      <c r="H191" s="73"/>
      <c r="I191" s="73"/>
      <c r="J191" s="73"/>
      <c r="K191" s="73"/>
      <c r="L191" s="73"/>
      <c r="M191" s="73"/>
    </row>
    <row r="192" spans="1:13" ht="15.75" customHeight="1" x14ac:dyDescent="0.3">
      <c r="A192" s="73"/>
      <c r="B192" s="73"/>
      <c r="C192" s="73"/>
      <c r="D192" s="73"/>
      <c r="E192" s="73"/>
      <c r="F192" s="73"/>
      <c r="G192" s="73"/>
      <c r="H192" s="73"/>
      <c r="I192" s="73"/>
      <c r="J192" s="73"/>
      <c r="K192" s="73"/>
      <c r="L192" s="73"/>
      <c r="M192" s="73"/>
    </row>
    <row r="193" spans="1:13" ht="15.75" customHeight="1" x14ac:dyDescent="0.3">
      <c r="A193" s="73"/>
      <c r="B193" s="73"/>
      <c r="C193" s="73"/>
      <c r="D193" s="73"/>
      <c r="E193" s="73"/>
      <c r="F193" s="73"/>
      <c r="G193" s="73"/>
      <c r="H193" s="73"/>
      <c r="I193" s="73"/>
      <c r="J193" s="73"/>
      <c r="K193" s="73"/>
      <c r="L193" s="73"/>
      <c r="M193" s="73"/>
    </row>
    <row r="194" spans="1:13" ht="15.75" customHeight="1" x14ac:dyDescent="0.3">
      <c r="A194" s="73"/>
      <c r="B194" s="73"/>
      <c r="C194" s="73"/>
      <c r="D194" s="73"/>
      <c r="E194" s="73"/>
      <c r="F194" s="73"/>
      <c r="G194" s="73"/>
      <c r="H194" s="73"/>
      <c r="I194" s="73"/>
      <c r="J194" s="73"/>
      <c r="K194" s="73"/>
      <c r="L194" s="73"/>
      <c r="M194" s="73"/>
    </row>
    <row r="195" spans="1:13" ht="15.75" customHeight="1" x14ac:dyDescent="0.3">
      <c r="A195" s="73"/>
      <c r="B195" s="73"/>
      <c r="C195" s="73"/>
      <c r="D195" s="73"/>
      <c r="E195" s="73"/>
      <c r="F195" s="73"/>
      <c r="G195" s="73"/>
      <c r="H195" s="73"/>
      <c r="I195" s="73"/>
      <c r="J195" s="73"/>
      <c r="K195" s="73"/>
      <c r="L195" s="73"/>
      <c r="M195" s="73"/>
    </row>
    <row r="196" spans="1:13" ht="15.75" customHeight="1" x14ac:dyDescent="0.3">
      <c r="A196" s="73"/>
      <c r="B196" s="73"/>
      <c r="C196" s="73"/>
      <c r="D196" s="73"/>
      <c r="E196" s="73"/>
      <c r="F196" s="73"/>
      <c r="G196" s="73"/>
      <c r="H196" s="73"/>
      <c r="I196" s="73"/>
      <c r="J196" s="73"/>
      <c r="K196" s="73"/>
      <c r="L196" s="73"/>
      <c r="M196" s="73"/>
    </row>
    <row r="197" spans="1:13" ht="15.75" customHeight="1" x14ac:dyDescent="0.3">
      <c r="A197" s="73"/>
      <c r="B197" s="73"/>
      <c r="C197" s="73"/>
      <c r="D197" s="73"/>
      <c r="E197" s="73"/>
      <c r="F197" s="73"/>
      <c r="G197" s="73"/>
      <c r="H197" s="73"/>
      <c r="I197" s="73"/>
      <c r="J197" s="73"/>
      <c r="K197" s="73"/>
      <c r="L197" s="73"/>
      <c r="M197" s="73"/>
    </row>
    <row r="198" spans="1:13" ht="15.75" customHeight="1" x14ac:dyDescent="0.3">
      <c r="A198" s="73"/>
      <c r="B198" s="73"/>
      <c r="C198" s="73"/>
      <c r="D198" s="73"/>
      <c r="E198" s="73"/>
      <c r="F198" s="73"/>
      <c r="G198" s="73"/>
      <c r="H198" s="73"/>
      <c r="I198" s="73"/>
      <c r="J198" s="73"/>
      <c r="K198" s="73"/>
      <c r="L198" s="73"/>
      <c r="M198" s="73"/>
    </row>
    <row r="199" spans="1:13" ht="15.75" customHeight="1" x14ac:dyDescent="0.3">
      <c r="A199" s="73"/>
      <c r="B199" s="73"/>
      <c r="C199" s="73"/>
      <c r="D199" s="73"/>
      <c r="E199" s="73"/>
      <c r="F199" s="73"/>
      <c r="G199" s="73"/>
      <c r="H199" s="73"/>
      <c r="I199" s="73"/>
      <c r="J199" s="73"/>
      <c r="K199" s="73"/>
      <c r="L199" s="73"/>
      <c r="M199" s="73"/>
    </row>
    <row r="200" spans="1:13" ht="15.75" customHeight="1" x14ac:dyDescent="0.3">
      <c r="A200" s="73"/>
      <c r="B200" s="73"/>
      <c r="C200" s="73"/>
      <c r="D200" s="73"/>
      <c r="E200" s="73"/>
      <c r="F200" s="73"/>
      <c r="G200" s="73"/>
      <c r="H200" s="73"/>
      <c r="I200" s="73"/>
      <c r="J200" s="73"/>
      <c r="K200" s="73"/>
      <c r="L200" s="73"/>
      <c r="M200" s="73"/>
    </row>
    <row r="201" spans="1:13" ht="15.75" customHeight="1" x14ac:dyDescent="0.3">
      <c r="A201" s="73"/>
      <c r="B201" s="73"/>
      <c r="C201" s="73"/>
      <c r="D201" s="73"/>
      <c r="E201" s="73"/>
      <c r="F201" s="73"/>
      <c r="G201" s="73"/>
      <c r="H201" s="73"/>
      <c r="I201" s="73"/>
      <c r="J201" s="73"/>
      <c r="K201" s="73"/>
      <c r="L201" s="73"/>
      <c r="M201" s="73"/>
    </row>
    <row r="202" spans="1:13" ht="15.75" customHeight="1" x14ac:dyDescent="0.3">
      <c r="A202" s="73"/>
      <c r="B202" s="73"/>
      <c r="C202" s="73"/>
      <c r="D202" s="73"/>
      <c r="E202" s="73"/>
      <c r="F202" s="73"/>
      <c r="G202" s="73"/>
      <c r="H202" s="73"/>
      <c r="I202" s="73"/>
      <c r="J202" s="73"/>
      <c r="K202" s="73"/>
      <c r="L202" s="73"/>
      <c r="M202" s="73"/>
    </row>
    <row r="203" spans="1:13" ht="15.75" customHeight="1" x14ac:dyDescent="0.3">
      <c r="A203" s="73"/>
      <c r="B203" s="73"/>
      <c r="C203" s="73"/>
      <c r="D203" s="73"/>
      <c r="E203" s="73"/>
      <c r="F203" s="73"/>
      <c r="G203" s="73"/>
      <c r="H203" s="73"/>
      <c r="I203" s="73"/>
      <c r="J203" s="73"/>
      <c r="K203" s="73"/>
      <c r="L203" s="73"/>
      <c r="M203" s="73"/>
    </row>
    <row r="204" spans="1:13" ht="15.75" customHeight="1" x14ac:dyDescent="0.3">
      <c r="A204" s="73"/>
      <c r="B204" s="73"/>
      <c r="C204" s="73"/>
      <c r="D204" s="73"/>
      <c r="E204" s="73"/>
      <c r="F204" s="73"/>
      <c r="G204" s="73"/>
      <c r="H204" s="73"/>
      <c r="I204" s="73"/>
      <c r="J204" s="73"/>
      <c r="K204" s="73"/>
      <c r="L204" s="73"/>
      <c r="M204" s="73"/>
    </row>
    <row r="205" spans="1:13" ht="15.75" customHeight="1" x14ac:dyDescent="0.3">
      <c r="A205" s="73"/>
      <c r="B205" s="73"/>
      <c r="C205" s="73"/>
      <c r="D205" s="73"/>
      <c r="E205" s="73"/>
      <c r="F205" s="73"/>
      <c r="G205" s="73"/>
      <c r="H205" s="73"/>
      <c r="I205" s="73"/>
      <c r="J205" s="73"/>
      <c r="K205" s="73"/>
      <c r="L205" s="73"/>
      <c r="M205" s="73"/>
    </row>
    <row r="206" spans="1:13" ht="15.75" customHeight="1" x14ac:dyDescent="0.3">
      <c r="A206" s="73"/>
      <c r="B206" s="73"/>
      <c r="C206" s="73"/>
      <c r="D206" s="73"/>
      <c r="E206" s="73"/>
      <c r="F206" s="73"/>
      <c r="G206" s="73"/>
      <c r="H206" s="73"/>
      <c r="I206" s="73"/>
      <c r="J206" s="73"/>
      <c r="K206" s="73"/>
      <c r="L206" s="73"/>
      <c r="M206" s="73"/>
    </row>
    <row r="207" spans="1:13" ht="15.75" customHeight="1" x14ac:dyDescent="0.3">
      <c r="A207" s="73"/>
      <c r="B207" s="73"/>
      <c r="C207" s="73"/>
      <c r="D207" s="73"/>
      <c r="E207" s="73"/>
      <c r="F207" s="73"/>
      <c r="G207" s="73"/>
      <c r="H207" s="73"/>
      <c r="I207" s="73"/>
      <c r="J207" s="73"/>
      <c r="K207" s="73"/>
      <c r="L207" s="73"/>
      <c r="M207" s="73"/>
    </row>
    <row r="208" spans="1:13" ht="15.75" customHeight="1" x14ac:dyDescent="0.3">
      <c r="A208" s="73"/>
      <c r="B208" s="73"/>
      <c r="C208" s="73"/>
      <c r="D208" s="73"/>
      <c r="E208" s="73"/>
      <c r="F208" s="73"/>
      <c r="G208" s="73"/>
      <c r="H208" s="73"/>
      <c r="I208" s="73"/>
      <c r="J208" s="73"/>
      <c r="K208" s="73"/>
      <c r="L208" s="73"/>
      <c r="M208" s="73"/>
    </row>
    <row r="209" spans="1:13" ht="15.75" customHeight="1" x14ac:dyDescent="0.3">
      <c r="A209" s="73"/>
      <c r="B209" s="73"/>
      <c r="C209" s="73"/>
      <c r="D209" s="73"/>
      <c r="E209" s="73"/>
      <c r="F209" s="73"/>
      <c r="G209" s="73"/>
      <c r="H209" s="73"/>
      <c r="I209" s="73"/>
      <c r="J209" s="73"/>
      <c r="K209" s="73"/>
      <c r="L209" s="73"/>
      <c r="M209" s="73"/>
    </row>
    <row r="210" spans="1:13" ht="15.75" customHeight="1" x14ac:dyDescent="0.3">
      <c r="A210" s="73"/>
      <c r="B210" s="73"/>
      <c r="C210" s="73"/>
      <c r="D210" s="73"/>
      <c r="E210" s="73"/>
      <c r="F210" s="73"/>
      <c r="G210" s="73"/>
      <c r="H210" s="73"/>
      <c r="I210" s="73"/>
      <c r="J210" s="73"/>
      <c r="K210" s="73"/>
      <c r="L210" s="73"/>
      <c r="M210" s="73"/>
    </row>
    <row r="211" spans="1:13" ht="15.75" customHeight="1" x14ac:dyDescent="0.3">
      <c r="A211" s="73"/>
      <c r="B211" s="73"/>
      <c r="C211" s="73"/>
      <c r="D211" s="73"/>
      <c r="E211" s="73"/>
      <c r="F211" s="73"/>
      <c r="G211" s="73"/>
      <c r="H211" s="73"/>
      <c r="I211" s="73"/>
      <c r="J211" s="73"/>
      <c r="K211" s="73"/>
      <c r="L211" s="73"/>
      <c r="M211" s="73"/>
    </row>
    <row r="212" spans="1:13" ht="15.75" customHeight="1" x14ac:dyDescent="0.3">
      <c r="A212" s="73"/>
      <c r="B212" s="73"/>
      <c r="C212" s="73"/>
      <c r="D212" s="73"/>
      <c r="E212" s="73"/>
      <c r="F212" s="73"/>
      <c r="G212" s="73"/>
      <c r="H212" s="73"/>
      <c r="I212" s="73"/>
      <c r="J212" s="73"/>
      <c r="K212" s="73"/>
      <c r="L212" s="73"/>
      <c r="M212" s="73"/>
    </row>
    <row r="213" spans="1:13" ht="15.75" customHeight="1" x14ac:dyDescent="0.3">
      <c r="A213" s="73"/>
      <c r="B213" s="73"/>
      <c r="C213" s="73"/>
      <c r="D213" s="73"/>
      <c r="E213" s="73"/>
      <c r="F213" s="73"/>
      <c r="G213" s="73"/>
      <c r="H213" s="73"/>
      <c r="I213" s="73"/>
      <c r="J213" s="73"/>
      <c r="K213" s="73"/>
      <c r="L213" s="73"/>
      <c r="M213" s="73"/>
    </row>
    <row r="214" spans="1:13" ht="15.75" customHeight="1" x14ac:dyDescent="0.25"/>
    <row r="215" spans="1:13" ht="15.75" customHeight="1" x14ac:dyDescent="0.25"/>
    <row r="216" spans="1:13" ht="15.75" customHeight="1" x14ac:dyDescent="0.25"/>
    <row r="217" spans="1:13" ht="15.75" customHeight="1" x14ac:dyDescent="0.25"/>
    <row r="218" spans="1:13" ht="15.75" customHeight="1" x14ac:dyDescent="0.25"/>
    <row r="219" spans="1:13" ht="15.75" customHeight="1" x14ac:dyDescent="0.25"/>
    <row r="220" spans="1:13" ht="15.75" customHeight="1" x14ac:dyDescent="0.25"/>
    <row r="221" spans="1:13" ht="15.75" customHeight="1" x14ac:dyDescent="0.25"/>
    <row r="222" spans="1:13" ht="15.75" customHeight="1" x14ac:dyDescent="0.25"/>
    <row r="223" spans="1:13" ht="15.75" customHeight="1" x14ac:dyDescent="0.25"/>
    <row r="224" spans="1:13"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sheetData>
  <mergeCells count="16">
    <mergeCell ref="A79:I79"/>
    <mergeCell ref="A101:I101"/>
    <mergeCell ref="A104:I104"/>
    <mergeCell ref="A126:I126"/>
    <mergeCell ref="A2:D2"/>
    <mergeCell ref="F2:I2"/>
    <mergeCell ref="A24:D24"/>
    <mergeCell ref="F24:I24"/>
    <mergeCell ref="A28:D28"/>
    <mergeCell ref="F28:I28"/>
    <mergeCell ref="F50:I50"/>
    <mergeCell ref="A50:D50"/>
    <mergeCell ref="A53:E53"/>
    <mergeCell ref="G53:K53"/>
    <mergeCell ref="A75:E75"/>
    <mergeCell ref="G75:K7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CIFRAS DE AHORRO 2023</vt:lpstr>
      <vt:lpstr>Cifras de ahorro por CCAA</vt:lpstr>
      <vt:lpstr>Fuentes Cifras de ahorro 2023</vt:lpstr>
      <vt:lpstr>GASTO FACTURAS DEL HOGAR 2023</vt:lpstr>
      <vt:lpstr>Gasto en facturas por CCAA</vt:lpstr>
      <vt:lpstr>Fuentes Gasto facturas 2023</vt:lpstr>
      <vt:lpstr>DATOS POR CCAA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Estefanía</dc:creator>
  <cp:lastModifiedBy>Finanzas Personales</cp:lastModifiedBy>
  <dcterms:created xsi:type="dcterms:W3CDTF">2023-10-25T16:04:25Z</dcterms:created>
  <dcterms:modified xsi:type="dcterms:W3CDTF">2023-10-25T16:04:25Z</dcterms:modified>
</cp:coreProperties>
</file>